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1D65D30F-7195-4086-8B1A-7E46B27C0ADE}" xr6:coauthVersionLast="36" xr6:coauthVersionMax="47" xr10:uidLastSave="{00000000-0000-0000-0000-000000000000}"/>
  <bookViews>
    <workbookView xWindow="-120" yWindow="-120" windowWidth="12240" windowHeight="8640" firstSheet="2" activeTab="5" xr2:uid="{44E26BBF-42A5-48AD-875D-3219EF205DAC}"/>
  </bookViews>
  <sheets>
    <sheet name="1. Khảo sát" sheetId="1" r:id="rId1"/>
    <sheet name="2. Dự kiến số lượng cây" sheetId="2" r:id="rId2"/>
    <sheet name="3. Tìm hiểu giống cây" sheetId="3" r:id="rId3"/>
    <sheet name="4. Dự kiến kết quả" sheetId="4" r:id="rId4"/>
    <sheet name="5. Tổng kết" sheetId="5" r:id="rId5"/>
    <sheet name="6. Hoàn thiện 2" sheetId="8" r:id="rId6"/>
    <sheet name="6. Hoàn thiện" sheetId="6" state="hidden" r:id="rId7"/>
  </sheets>
  <calcPr calcId="179021" iterateCount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4" i="8" l="1"/>
  <c r="K25" i="8" s="1"/>
  <c r="J24" i="8"/>
  <c r="J25" i="8" s="1"/>
  <c r="I24" i="8"/>
  <c r="I25" i="8" s="1"/>
  <c r="H24" i="8"/>
  <c r="G24" i="8"/>
  <c r="G25" i="8" s="1"/>
  <c r="F24" i="8"/>
  <c r="F25" i="8" s="1"/>
  <c r="E24" i="8"/>
  <c r="L24" i="8" s="1"/>
  <c r="M23" i="8"/>
  <c r="L23" i="8"/>
  <c r="N23" i="8" s="1"/>
  <c r="M22" i="8"/>
  <c r="L22" i="8"/>
  <c r="N22" i="8" s="1"/>
  <c r="M21" i="8"/>
  <c r="L21" i="8"/>
  <c r="N21" i="8" s="1"/>
  <c r="N20" i="8"/>
  <c r="M20" i="8"/>
  <c r="L20" i="8"/>
  <c r="N19" i="8"/>
  <c r="M19" i="8"/>
  <c r="L19" i="8"/>
  <c r="K17" i="8"/>
  <c r="J17" i="8"/>
  <c r="I17" i="8"/>
  <c r="H17" i="8"/>
  <c r="H25" i="8" s="1"/>
  <c r="G17" i="8"/>
  <c r="F17" i="8"/>
  <c r="E17" i="8"/>
  <c r="M17" i="8" s="1"/>
  <c r="N16" i="8"/>
  <c r="M16" i="8"/>
  <c r="L16" i="8"/>
  <c r="N15" i="8"/>
  <c r="M15" i="8"/>
  <c r="L15" i="8"/>
  <c r="M14" i="8"/>
  <c r="L14" i="8"/>
  <c r="N14" i="8" s="1"/>
  <c r="M13" i="8"/>
  <c r="L13" i="8"/>
  <c r="N13" i="8" s="1"/>
  <c r="N12" i="8"/>
  <c r="M12" i="8"/>
  <c r="L12" i="8"/>
  <c r="L17" i="8" s="1"/>
  <c r="N11" i="8"/>
  <c r="M11" i="8"/>
  <c r="L11" i="8"/>
  <c r="K9" i="8"/>
  <c r="J9" i="8"/>
  <c r="I9" i="8"/>
  <c r="H9" i="8"/>
  <c r="G9" i="8"/>
  <c r="F9" i="8"/>
  <c r="E9" i="8"/>
  <c r="L9" i="8" s="1"/>
  <c r="N8" i="8"/>
  <c r="M8" i="8"/>
  <c r="L8" i="8"/>
  <c r="N7" i="8"/>
  <c r="M7" i="8"/>
  <c r="L7" i="8"/>
  <c r="M6" i="8"/>
  <c r="L6" i="8"/>
  <c r="N6" i="8" s="1"/>
  <c r="M5" i="8"/>
  <c r="L5" i="8"/>
  <c r="N5" i="8" s="1"/>
  <c r="N4" i="8"/>
  <c r="N9" i="8" s="1"/>
  <c r="M4" i="8"/>
  <c r="L4" i="8"/>
  <c r="N17" i="8" l="1"/>
  <c r="L25" i="8"/>
  <c r="N24" i="8"/>
  <c r="N25" i="8" s="1"/>
  <c r="M24" i="8"/>
  <c r="M9" i="8"/>
  <c r="E25" i="8"/>
  <c r="M25" i="8" s="1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4" i="3"/>
  <c r="K25" i="6"/>
  <c r="J25" i="6"/>
  <c r="G25" i="6"/>
  <c r="F25" i="6"/>
  <c r="K24" i="6"/>
  <c r="J24" i="6"/>
  <c r="I24" i="6"/>
  <c r="I25" i="6" s="1"/>
  <c r="H24" i="6"/>
  <c r="H25" i="6" s="1"/>
  <c r="G24" i="6"/>
  <c r="F24" i="6"/>
  <c r="E24" i="6"/>
  <c r="E25" i="6" s="1"/>
  <c r="N23" i="6"/>
  <c r="M23" i="6"/>
  <c r="L23" i="6"/>
  <c r="N22" i="6"/>
  <c r="M22" i="6"/>
  <c r="L22" i="6"/>
  <c r="M21" i="6"/>
  <c r="L21" i="6"/>
  <c r="N21" i="6" s="1"/>
  <c r="M20" i="6"/>
  <c r="L20" i="6"/>
  <c r="N20" i="6" s="1"/>
  <c r="N19" i="6"/>
  <c r="M19" i="6"/>
  <c r="L19" i="6"/>
  <c r="K17" i="6"/>
  <c r="J17" i="6"/>
  <c r="I17" i="6"/>
  <c r="H17" i="6"/>
  <c r="G17" i="6"/>
  <c r="F17" i="6"/>
  <c r="E17" i="6"/>
  <c r="M17" i="6" s="1"/>
  <c r="M16" i="6"/>
  <c r="L16" i="6"/>
  <c r="N16" i="6" s="1"/>
  <c r="N15" i="6"/>
  <c r="M15" i="6"/>
  <c r="L15" i="6"/>
  <c r="N14" i="6"/>
  <c r="M14" i="6"/>
  <c r="L14" i="6"/>
  <c r="M13" i="6"/>
  <c r="L13" i="6"/>
  <c r="N13" i="6" s="1"/>
  <c r="M12" i="6"/>
  <c r="L12" i="6"/>
  <c r="N12" i="6" s="1"/>
  <c r="N11" i="6"/>
  <c r="N17" i="6" s="1"/>
  <c r="M11" i="6"/>
  <c r="L11" i="6"/>
  <c r="L17" i="6" s="1"/>
  <c r="K9" i="6"/>
  <c r="J9" i="6"/>
  <c r="I9" i="6"/>
  <c r="H9" i="6"/>
  <c r="G9" i="6"/>
  <c r="F9" i="6"/>
  <c r="E9" i="6"/>
  <c r="L9" i="6" s="1"/>
  <c r="M8" i="6"/>
  <c r="L8" i="6"/>
  <c r="N8" i="6" s="1"/>
  <c r="N7" i="6"/>
  <c r="M7" i="6"/>
  <c r="L7" i="6"/>
  <c r="N6" i="6"/>
  <c r="M6" i="6"/>
  <c r="L6" i="6"/>
  <c r="M5" i="6"/>
  <c r="L5" i="6"/>
  <c r="N5" i="6" s="1"/>
  <c r="M4" i="6"/>
  <c r="L4" i="6"/>
  <c r="N4" i="6" s="1"/>
  <c r="N25" i="5"/>
  <c r="N24" i="5"/>
  <c r="N17" i="5"/>
  <c r="N9" i="5"/>
  <c r="N23" i="5"/>
  <c r="N22" i="5"/>
  <c r="N21" i="5"/>
  <c r="N20" i="5"/>
  <c r="N19" i="5"/>
  <c r="N16" i="5"/>
  <c r="N15" i="5"/>
  <c r="N14" i="5"/>
  <c r="N13" i="5"/>
  <c r="N12" i="5"/>
  <c r="N11" i="5"/>
  <c r="N5" i="5"/>
  <c r="N6" i="5"/>
  <c r="N7" i="5"/>
  <c r="N8" i="5"/>
  <c r="N4" i="5"/>
  <c r="K24" i="5"/>
  <c r="J24" i="5"/>
  <c r="I24" i="5"/>
  <c r="H24" i="5"/>
  <c r="G24" i="5"/>
  <c r="F24" i="5"/>
  <c r="E24" i="5"/>
  <c r="M23" i="5"/>
  <c r="L23" i="5"/>
  <c r="M22" i="5"/>
  <c r="L22" i="5"/>
  <c r="M21" i="5"/>
  <c r="L21" i="5"/>
  <c r="M20" i="5"/>
  <c r="L20" i="5"/>
  <c r="M19" i="5"/>
  <c r="L19" i="5"/>
  <c r="K17" i="5"/>
  <c r="K25" i="5" s="1"/>
  <c r="J17" i="5"/>
  <c r="I17" i="5"/>
  <c r="I25" i="5" s="1"/>
  <c r="H17" i="5"/>
  <c r="G17" i="5"/>
  <c r="G25" i="5" s="1"/>
  <c r="F17" i="5"/>
  <c r="E17" i="5"/>
  <c r="E25" i="5" s="1"/>
  <c r="M16" i="5"/>
  <c r="L16" i="5"/>
  <c r="M15" i="5"/>
  <c r="L15" i="5"/>
  <c r="M14" i="5"/>
  <c r="L14" i="5"/>
  <c r="M13" i="5"/>
  <c r="L13" i="5"/>
  <c r="M12" i="5"/>
  <c r="L12" i="5"/>
  <c r="M11" i="5"/>
  <c r="L11" i="5"/>
  <c r="L17" i="5" s="1"/>
  <c r="K9" i="5"/>
  <c r="J9" i="5"/>
  <c r="I9" i="5"/>
  <c r="H9" i="5"/>
  <c r="G9" i="5"/>
  <c r="F9" i="5"/>
  <c r="L9" i="5" s="1"/>
  <c r="E9" i="5"/>
  <c r="M8" i="5"/>
  <c r="L8" i="5"/>
  <c r="M7" i="5"/>
  <c r="L7" i="5"/>
  <c r="M6" i="5"/>
  <c r="L6" i="5"/>
  <c r="M5" i="5"/>
  <c r="L5" i="5"/>
  <c r="M4" i="5"/>
  <c r="L4" i="5"/>
  <c r="L25" i="4"/>
  <c r="L24" i="4"/>
  <c r="L23" i="4"/>
  <c r="L22" i="4"/>
  <c r="L21" i="4"/>
  <c r="L20" i="4"/>
  <c r="L19" i="4"/>
  <c r="L17" i="4"/>
  <c r="L16" i="4"/>
  <c r="L15" i="4"/>
  <c r="L14" i="4"/>
  <c r="L13" i="4"/>
  <c r="L12" i="4"/>
  <c r="L11" i="4"/>
  <c r="L5" i="4"/>
  <c r="L6" i="4"/>
  <c r="L7" i="4"/>
  <c r="L8" i="4"/>
  <c r="L9" i="4"/>
  <c r="L4" i="4"/>
  <c r="K17" i="4"/>
  <c r="K25" i="4" s="1"/>
  <c r="E25" i="4"/>
  <c r="F25" i="4"/>
  <c r="G25" i="4"/>
  <c r="H25" i="4"/>
  <c r="I25" i="4"/>
  <c r="J25" i="4"/>
  <c r="D25" i="4"/>
  <c r="K24" i="4"/>
  <c r="K23" i="4"/>
  <c r="K22" i="4"/>
  <c r="K21" i="4"/>
  <c r="K20" i="4"/>
  <c r="K19" i="4"/>
  <c r="K16" i="4"/>
  <c r="K15" i="4"/>
  <c r="K14" i="4"/>
  <c r="K13" i="4"/>
  <c r="K12" i="4"/>
  <c r="K11" i="4"/>
  <c r="K5" i="4"/>
  <c r="K6" i="4"/>
  <c r="K7" i="4"/>
  <c r="K8" i="4"/>
  <c r="K9" i="4"/>
  <c r="K4" i="4"/>
  <c r="E24" i="4"/>
  <c r="F24" i="4"/>
  <c r="G24" i="4"/>
  <c r="H24" i="4"/>
  <c r="I24" i="4"/>
  <c r="J24" i="4"/>
  <c r="D24" i="4"/>
  <c r="E17" i="4"/>
  <c r="F17" i="4"/>
  <c r="G17" i="4"/>
  <c r="H17" i="4"/>
  <c r="I17" i="4"/>
  <c r="J17" i="4"/>
  <c r="D17" i="4"/>
  <c r="D9" i="4"/>
  <c r="E9" i="4"/>
  <c r="F9" i="4"/>
  <c r="G9" i="4"/>
  <c r="H9" i="4"/>
  <c r="I9" i="4"/>
  <c r="J9" i="4"/>
  <c r="E5" i="2"/>
  <c r="E6" i="2"/>
  <c r="E4" i="2"/>
  <c r="M25" i="6" l="1"/>
  <c r="N24" i="6"/>
  <c r="N9" i="6"/>
  <c r="M9" i="6"/>
  <c r="L24" i="6"/>
  <c r="L25" i="6" s="1"/>
  <c r="M24" i="6"/>
  <c r="F25" i="5"/>
  <c r="H25" i="5"/>
  <c r="J25" i="5"/>
  <c r="M9" i="5"/>
  <c r="M24" i="5"/>
  <c r="M17" i="5"/>
  <c r="L24" i="5"/>
  <c r="L25" i="5" s="1"/>
  <c r="N25" i="6" l="1"/>
  <c r="M25" i="5"/>
</calcChain>
</file>

<file path=xl/sharedStrings.xml><?xml version="1.0" encoding="utf-8"?>
<sst xmlns="http://schemas.openxmlformats.org/spreadsheetml/2006/main" count="262" uniqueCount="53">
  <si>
    <t>DỰ ÁN TRƯỜNG HỌC XANH</t>
  </si>
  <si>
    <t>BẢNG 1. Khảo sát địa điểm trồng cây</t>
  </si>
  <si>
    <t>STT</t>
  </si>
  <si>
    <t>Địa điểm</t>
  </si>
  <si>
    <t>Loại cây</t>
  </si>
  <si>
    <t>Trước lớp học</t>
  </si>
  <si>
    <t>Cây hoa</t>
  </si>
  <si>
    <t>Sân trường</t>
  </si>
  <si>
    <t>Cây hoa, cây bóng mát</t>
  </si>
  <si>
    <t>Cổng trường</t>
  </si>
  <si>
    <t>Cây ăn quả</t>
  </si>
  <si>
    <t>Đường liên thôn</t>
  </si>
  <si>
    <t>Trước nhà dân</t>
  </si>
  <si>
    <t>Bảng 2. Dự kiến số lượng cây cần trồng</t>
  </si>
  <si>
    <t>Vị trí</t>
  </si>
  <si>
    <t>Số lượng</t>
  </si>
  <si>
    <t>Tổng số</t>
  </si>
  <si>
    <t>Cây bóng mát</t>
  </si>
  <si>
    <t>3. Giá thành các loại cây</t>
  </si>
  <si>
    <t>Tên cây</t>
  </si>
  <si>
    <t>Đơn giá</t>
  </si>
  <si>
    <t>Thành tiền</t>
  </si>
  <si>
    <t>Hoa Mười giờ</t>
  </si>
  <si>
    <t>Hoa Dạ yến thảo</t>
  </si>
  <si>
    <t>Hoa Dừa cạn</t>
  </si>
  <si>
    <t>Hoa Cúc vàng</t>
  </si>
  <si>
    <t>Hoa Hồng</t>
  </si>
  <si>
    <t>Bưởi</t>
  </si>
  <si>
    <t>Xoài</t>
  </si>
  <si>
    <t>Vú sữa</t>
  </si>
  <si>
    <t>Khế</t>
  </si>
  <si>
    <t>Chanh</t>
  </si>
  <si>
    <t>Táo</t>
  </si>
  <si>
    <t>Bằng lăng</t>
  </si>
  <si>
    <t>Phượng vĩ</t>
  </si>
  <si>
    <t>Bàng</t>
  </si>
  <si>
    <t>Sưa đỏ</t>
  </si>
  <si>
    <t>Muồng</t>
  </si>
  <si>
    <t>Bảng 4. Dự kiến phân bổ cây cho các lớp</t>
  </si>
  <si>
    <t>7A</t>
  </si>
  <si>
    <t>7B</t>
  </si>
  <si>
    <t>7C</t>
  </si>
  <si>
    <t>7D</t>
  </si>
  <si>
    <t>7E</t>
  </si>
  <si>
    <t>7G</t>
  </si>
  <si>
    <t>7H</t>
  </si>
  <si>
    <t>Tổng số cây</t>
  </si>
  <si>
    <t>Trung bình</t>
  </si>
  <si>
    <t>Tổng số cây dự kiến theo lớp</t>
  </si>
  <si>
    <t>Bảng 5. Dự kiến phân bổ cây dự án trường học xanh</t>
  </si>
  <si>
    <t>Chi phí</t>
  </si>
  <si>
    <t>Giá tiền</t>
  </si>
  <si>
    <t>Bảng 6. Dự kiến phân bổ và chi phí dự án Trường học xanh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</si>
</sst>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4"/>
      <color theme="9" tint="-0.49998474074526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8000"/>
        <bgColor indexed="64"/>
      </patternFill>
    </fill>
  </fills>
  <borders count="2">
    <border>
      <left/>
      <right/>
      <top/>
      <bottom/>
      <diagonal/>
    </border>
    <border>
      <left style="thin">
        <color theme="5" tint="-0.24994659260841701"/>
      </left>
      <right style="thin">
        <color theme="5" tint="-0.24994659260841701"/>
      </right>
      <top style="thin">
        <color theme="5" tint="-0.24994659260841701"/>
      </top>
      <bottom style="thin">
        <color theme="5" tint="-0.2499465926084170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0" fontId="2" fillId="2" borderId="0" xfId="0" applyFont="1" applyFill="1"/>
    <xf numFmtId="0" fontId="3" fillId="0" borderId="0" xfId="0" applyFont="1"/>
    <xf numFmtId="0" fontId="4" fillId="0" borderId="0" xfId="0" applyFont="1"/>
    <xf numFmtId="0" fontId="4" fillId="2" borderId="0" xfId="0" applyFont="1" applyFill="1"/>
    <xf numFmtId="2" fontId="2" fillId="0" borderId="0" xfId="0" applyNumberFormat="1" applyFont="1"/>
    <xf numFmtId="1" fontId="4" fillId="0" borderId="0" xfId="0" applyNumberFormat="1" applyFont="1"/>
    <xf numFmtId="0" fontId="4" fillId="2" borderId="1" xfId="0" applyFont="1" applyFill="1" applyBorder="1"/>
    <xf numFmtId="0" fontId="2" fillId="0" borderId="1" xfId="0" applyFont="1" applyBorder="1"/>
    <xf numFmtId="0" fontId="4" fillId="0" borderId="1" xfId="0" applyFont="1" applyBorder="1"/>
    <xf numFmtId="2" fontId="2" fillId="0" borderId="1" xfId="0" applyNumberFormat="1" applyFont="1" applyBorder="1"/>
    <xf numFmtId="1" fontId="4" fillId="0" borderId="1" xfId="0" applyNumberFormat="1" applyFont="1" applyBorder="1"/>
    <xf numFmtId="2" fontId="4" fillId="0" borderId="1" xfId="0" applyNumberFormat="1" applyFont="1" applyBorder="1"/>
    <xf numFmtId="1" fontId="2" fillId="0" borderId="1" xfId="0" applyNumberFormat="1" applyFont="1" applyBorder="1"/>
    <xf numFmtId="0" fontId="5" fillId="0" borderId="0" xfId="0" applyFont="1"/>
    <xf numFmtId="0" fontId="2" fillId="3" borderId="0" xfId="0" applyFont="1" applyFill="1" applyAlignment="1">
      <alignment horizontal="center" vertical="center"/>
    </xf>
    <xf numFmtId="0" fontId="2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A87A0C-AC05-4DD6-A03B-D7B90C9CE145}">
  <dimension ref="A1:C8"/>
  <sheetViews>
    <sheetView workbookViewId="0">
      <selection activeCell="B10" sqref="B10"/>
    </sheetView>
  </sheetViews>
  <sheetFormatPr defaultColWidth="6.85546875" defaultRowHeight="18.75" x14ac:dyDescent="0.3"/>
  <cols>
    <col min="1" max="1" width="6.42578125" style="1" customWidth="1"/>
    <col min="2" max="2" width="18.7109375" style="1" bestFit="1" customWidth="1"/>
    <col min="3" max="3" width="26.5703125" style="1" bestFit="1" customWidth="1"/>
    <col min="4" max="16384" width="6.85546875" style="1"/>
  </cols>
  <sheetData>
    <row r="1" spans="1:3" x14ac:dyDescent="0.3">
      <c r="A1" s="4" t="s">
        <v>0</v>
      </c>
      <c r="B1" s="4"/>
      <c r="C1" s="4"/>
    </row>
    <row r="2" spans="1:3" x14ac:dyDescent="0.3">
      <c r="A2" s="5" t="s">
        <v>1</v>
      </c>
      <c r="B2" s="5"/>
      <c r="C2" s="5"/>
    </row>
    <row r="3" spans="1:3" x14ac:dyDescent="0.3">
      <c r="A3" s="6" t="s">
        <v>2</v>
      </c>
      <c r="B3" s="6" t="s">
        <v>3</v>
      </c>
      <c r="C3" s="6" t="s">
        <v>4</v>
      </c>
    </row>
    <row r="4" spans="1:3" x14ac:dyDescent="0.3">
      <c r="A4" s="2">
        <v>1</v>
      </c>
      <c r="B4" s="2" t="s">
        <v>5</v>
      </c>
      <c r="C4" s="2" t="s">
        <v>6</v>
      </c>
    </row>
    <row r="5" spans="1:3" x14ac:dyDescent="0.3">
      <c r="A5" s="2">
        <v>2</v>
      </c>
      <c r="B5" s="2" t="s">
        <v>7</v>
      </c>
      <c r="C5" s="2" t="s">
        <v>8</v>
      </c>
    </row>
    <row r="6" spans="1:3" x14ac:dyDescent="0.3">
      <c r="A6" s="2">
        <v>3</v>
      </c>
      <c r="B6" s="2" t="s">
        <v>9</v>
      </c>
      <c r="C6" s="2" t="s">
        <v>10</v>
      </c>
    </row>
    <row r="7" spans="1:3" x14ac:dyDescent="0.3">
      <c r="A7" s="2">
        <v>4</v>
      </c>
      <c r="B7" s="2" t="s">
        <v>11</v>
      </c>
      <c r="C7" s="2" t="s">
        <v>8</v>
      </c>
    </row>
    <row r="8" spans="1:3" x14ac:dyDescent="0.3">
      <c r="A8" s="2">
        <v>5</v>
      </c>
      <c r="B8" s="2" t="s">
        <v>12</v>
      </c>
      <c r="C8" s="2" t="s">
        <v>10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E6A02E-32FC-4E27-AA2A-82C83C220B72}">
  <dimension ref="A2:E6"/>
  <sheetViews>
    <sheetView workbookViewId="0">
      <selection activeCell="B8" sqref="B8"/>
    </sheetView>
  </sheetViews>
  <sheetFormatPr defaultRowHeight="18.75" x14ac:dyDescent="0.3"/>
  <cols>
    <col min="1" max="1" width="9.140625" style="2"/>
    <col min="2" max="2" width="16.42578125" style="2" bestFit="1" customWidth="1"/>
    <col min="3" max="3" width="6.85546875" style="2" bestFit="1" customWidth="1"/>
    <col min="4" max="4" width="11" style="2" bestFit="1" customWidth="1"/>
    <col min="5" max="5" width="10.28515625" style="2" bestFit="1" customWidth="1"/>
    <col min="6" max="16384" width="9.140625" style="2"/>
  </cols>
  <sheetData>
    <row r="2" spans="1:5" x14ac:dyDescent="0.3">
      <c r="A2" s="3" t="s">
        <v>13</v>
      </c>
      <c r="B2" s="3"/>
      <c r="C2" s="3"/>
      <c r="D2" s="3"/>
      <c r="E2" s="3"/>
    </row>
    <row r="3" spans="1:5" x14ac:dyDescent="0.3">
      <c r="A3" s="3" t="s">
        <v>2</v>
      </c>
      <c r="B3" s="3" t="s">
        <v>4</v>
      </c>
      <c r="C3" s="3" t="s">
        <v>14</v>
      </c>
      <c r="D3" s="3" t="s">
        <v>15</v>
      </c>
      <c r="E3" s="3" t="s">
        <v>16</v>
      </c>
    </row>
    <row r="4" spans="1:5" x14ac:dyDescent="0.3">
      <c r="A4" s="2">
        <v>1</v>
      </c>
      <c r="B4" s="2" t="s">
        <v>6</v>
      </c>
      <c r="C4" s="2">
        <v>25</v>
      </c>
      <c r="D4" s="2">
        <v>10</v>
      </c>
      <c r="E4" s="2">
        <f>C4*D4</f>
        <v>250</v>
      </c>
    </row>
    <row r="5" spans="1:5" x14ac:dyDescent="0.3">
      <c r="A5" s="2">
        <v>2</v>
      </c>
      <c r="B5" s="2" t="s">
        <v>10</v>
      </c>
      <c r="C5" s="2">
        <v>20</v>
      </c>
      <c r="D5" s="2">
        <v>5</v>
      </c>
      <c r="E5" s="2">
        <f t="shared" ref="E5:E6" si="0">C5*D5</f>
        <v>100</v>
      </c>
    </row>
    <row r="6" spans="1:5" x14ac:dyDescent="0.3">
      <c r="A6" s="2">
        <v>3</v>
      </c>
      <c r="B6" s="2" t="s">
        <v>17</v>
      </c>
      <c r="C6" s="2">
        <v>50</v>
      </c>
      <c r="D6" s="2">
        <v>3</v>
      </c>
      <c r="E6" s="2">
        <f t="shared" si="0"/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51621C-E7CA-4E0F-BB7E-586922196AFA}">
  <dimension ref="A2:F19"/>
  <sheetViews>
    <sheetView workbookViewId="0">
      <selection activeCell="G8" sqref="G8"/>
    </sheetView>
  </sheetViews>
  <sheetFormatPr defaultRowHeight="18.75" x14ac:dyDescent="0.3"/>
  <cols>
    <col min="1" max="1" width="6.28515625" style="2" customWidth="1"/>
    <col min="2" max="2" width="16.42578125" style="2" bestFit="1" customWidth="1"/>
    <col min="3" max="3" width="19.42578125" style="2" bestFit="1" customWidth="1"/>
    <col min="4" max="4" width="9.7109375" style="2" bestFit="1" customWidth="1"/>
    <col min="5" max="5" width="11" style="2" bestFit="1" customWidth="1"/>
    <col min="6" max="6" width="12.42578125" style="2" bestFit="1" customWidth="1"/>
    <col min="7" max="16384" width="9.140625" style="2"/>
  </cols>
  <sheetData>
    <row r="2" spans="1:6" x14ac:dyDescent="0.3">
      <c r="A2" s="2" t="s">
        <v>18</v>
      </c>
    </row>
    <row r="3" spans="1:6" x14ac:dyDescent="0.3">
      <c r="A3" s="3" t="s">
        <v>2</v>
      </c>
      <c r="B3" s="3" t="s">
        <v>4</v>
      </c>
      <c r="C3" s="3" t="s">
        <v>19</v>
      </c>
      <c r="D3" s="3" t="s">
        <v>20</v>
      </c>
      <c r="E3" s="3" t="s">
        <v>15</v>
      </c>
      <c r="F3" s="3" t="s">
        <v>21</v>
      </c>
    </row>
    <row r="4" spans="1:6" x14ac:dyDescent="0.3">
      <c r="A4" s="2">
        <v>1</v>
      </c>
      <c r="B4" s="2" t="s">
        <v>6</v>
      </c>
      <c r="C4" s="2" t="s">
        <v>22</v>
      </c>
      <c r="D4" s="2">
        <v>25000</v>
      </c>
      <c r="E4" s="2">
        <v>20</v>
      </c>
      <c r="F4" s="2">
        <f>D4*E4</f>
        <v>500000</v>
      </c>
    </row>
    <row r="5" spans="1:6" x14ac:dyDescent="0.3">
      <c r="A5" s="2">
        <v>2</v>
      </c>
      <c r="C5" s="2" t="s">
        <v>23</v>
      </c>
      <c r="D5" s="2">
        <v>45000</v>
      </c>
      <c r="E5" s="2">
        <v>23</v>
      </c>
      <c r="F5" s="2">
        <f t="shared" ref="F5:F19" si="0">D5*E5</f>
        <v>1035000</v>
      </c>
    </row>
    <row r="6" spans="1:6" x14ac:dyDescent="0.3">
      <c r="A6" s="2">
        <v>3</v>
      </c>
      <c r="C6" s="2" t="s">
        <v>24</v>
      </c>
      <c r="D6" s="2">
        <v>15500</v>
      </c>
      <c r="E6" s="2">
        <v>43</v>
      </c>
      <c r="F6" s="2">
        <f t="shared" si="0"/>
        <v>666500</v>
      </c>
    </row>
    <row r="7" spans="1:6" x14ac:dyDescent="0.3">
      <c r="A7" s="2">
        <v>4</v>
      </c>
      <c r="C7" s="2" t="s">
        <v>25</v>
      </c>
      <c r="D7" s="2">
        <v>30500</v>
      </c>
      <c r="E7" s="2">
        <v>33</v>
      </c>
      <c r="F7" s="2">
        <f t="shared" si="0"/>
        <v>1006500</v>
      </c>
    </row>
    <row r="8" spans="1:6" x14ac:dyDescent="0.3">
      <c r="A8" s="2">
        <v>5</v>
      </c>
      <c r="C8" s="2" t="s">
        <v>26</v>
      </c>
      <c r="D8" s="2">
        <v>54000</v>
      </c>
      <c r="E8" s="2">
        <v>32</v>
      </c>
      <c r="F8" s="2">
        <f t="shared" si="0"/>
        <v>1728000</v>
      </c>
    </row>
    <row r="9" spans="1:6" x14ac:dyDescent="0.3">
      <c r="A9" s="2">
        <v>6</v>
      </c>
      <c r="B9" s="2" t="s">
        <v>10</v>
      </c>
      <c r="C9" s="2" t="s">
        <v>27</v>
      </c>
      <c r="D9" s="2">
        <v>75000</v>
      </c>
      <c r="E9" s="2">
        <v>21</v>
      </c>
      <c r="F9" s="2">
        <f t="shared" si="0"/>
        <v>1575000</v>
      </c>
    </row>
    <row r="10" spans="1:6" x14ac:dyDescent="0.3">
      <c r="A10" s="2">
        <v>7</v>
      </c>
      <c r="C10" s="2" t="s">
        <v>28</v>
      </c>
      <c r="D10" s="2">
        <v>85000</v>
      </c>
      <c r="E10" s="2">
        <v>17</v>
      </c>
      <c r="F10" s="2">
        <f t="shared" si="0"/>
        <v>1445000</v>
      </c>
    </row>
    <row r="11" spans="1:6" x14ac:dyDescent="0.3">
      <c r="A11" s="2">
        <v>8</v>
      </c>
      <c r="C11" s="2" t="s">
        <v>29</v>
      </c>
      <c r="D11" s="2">
        <v>45000</v>
      </c>
      <c r="E11" s="2">
        <v>19</v>
      </c>
      <c r="F11" s="2">
        <f t="shared" si="0"/>
        <v>855000</v>
      </c>
    </row>
    <row r="12" spans="1:6" x14ac:dyDescent="0.3">
      <c r="A12" s="2">
        <v>9</v>
      </c>
      <c r="C12" s="2" t="s">
        <v>30</v>
      </c>
      <c r="D12" s="2">
        <v>34500</v>
      </c>
      <c r="E12" s="2">
        <v>22</v>
      </c>
      <c r="F12" s="2">
        <f t="shared" si="0"/>
        <v>759000</v>
      </c>
    </row>
    <row r="13" spans="1:6" x14ac:dyDescent="0.3">
      <c r="A13" s="2">
        <v>10</v>
      </c>
      <c r="C13" s="2" t="s">
        <v>31</v>
      </c>
      <c r="D13" s="2">
        <v>25900</v>
      </c>
      <c r="E13" s="2">
        <v>20</v>
      </c>
      <c r="F13" s="2">
        <f t="shared" si="0"/>
        <v>518000</v>
      </c>
    </row>
    <row r="14" spans="1:6" x14ac:dyDescent="0.3">
      <c r="A14" s="2">
        <v>11</v>
      </c>
      <c r="C14" s="2" t="s">
        <v>32</v>
      </c>
      <c r="D14" s="2">
        <v>38500</v>
      </c>
      <c r="E14" s="2">
        <v>32</v>
      </c>
      <c r="F14" s="2">
        <f t="shared" si="0"/>
        <v>1232000</v>
      </c>
    </row>
    <row r="15" spans="1:6" x14ac:dyDescent="0.3">
      <c r="A15" s="2">
        <v>12</v>
      </c>
      <c r="B15" s="2" t="s">
        <v>17</v>
      </c>
      <c r="C15" s="2" t="s">
        <v>33</v>
      </c>
      <c r="D15" s="2">
        <v>54600</v>
      </c>
      <c r="E15" s="2">
        <v>11</v>
      </c>
      <c r="F15" s="2">
        <f t="shared" si="0"/>
        <v>600600</v>
      </c>
    </row>
    <row r="16" spans="1:6" x14ac:dyDescent="0.3">
      <c r="A16" s="2">
        <v>13</v>
      </c>
      <c r="C16" s="2" t="s">
        <v>34</v>
      </c>
      <c r="D16" s="2">
        <v>72500</v>
      </c>
      <c r="E16" s="2">
        <v>14</v>
      </c>
      <c r="F16" s="2">
        <f t="shared" si="0"/>
        <v>1015000</v>
      </c>
    </row>
    <row r="17" spans="1:6" x14ac:dyDescent="0.3">
      <c r="A17" s="2">
        <v>14</v>
      </c>
      <c r="C17" s="2" t="s">
        <v>35</v>
      </c>
      <c r="D17" s="2">
        <v>80000</v>
      </c>
      <c r="E17" s="2">
        <v>20</v>
      </c>
      <c r="F17" s="2">
        <f t="shared" si="0"/>
        <v>1600000</v>
      </c>
    </row>
    <row r="18" spans="1:6" x14ac:dyDescent="0.3">
      <c r="A18" s="2">
        <v>15</v>
      </c>
      <c r="C18" s="2" t="s">
        <v>36</v>
      </c>
      <c r="D18" s="2">
        <v>120000</v>
      </c>
      <c r="E18" s="2">
        <v>15</v>
      </c>
      <c r="F18" s="2">
        <f t="shared" si="0"/>
        <v>1800000</v>
      </c>
    </row>
    <row r="19" spans="1:6" x14ac:dyDescent="0.3">
      <c r="A19" s="2">
        <v>16</v>
      </c>
      <c r="C19" s="2" t="s">
        <v>37</v>
      </c>
      <c r="D19" s="2">
        <v>65000</v>
      </c>
      <c r="E19" s="2">
        <v>16</v>
      </c>
      <c r="F19" s="2">
        <f t="shared" si="0"/>
        <v>1040000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0EA2E-0483-46F7-9407-D28DE9F0B478}">
  <dimension ref="A2:L25"/>
  <sheetViews>
    <sheetView workbookViewId="0">
      <selection activeCell="E9" sqref="E9"/>
    </sheetView>
  </sheetViews>
  <sheetFormatPr defaultRowHeight="18.75" x14ac:dyDescent="0.3"/>
  <cols>
    <col min="1" max="1" width="9.140625" style="2"/>
    <col min="2" max="2" width="17.42578125" style="2" customWidth="1"/>
    <col min="3" max="3" width="19.42578125" style="2" bestFit="1" customWidth="1"/>
    <col min="4" max="10" width="9.140625" style="2"/>
    <col min="11" max="11" width="15.5703125" style="2" customWidth="1"/>
    <col min="12" max="12" width="24.140625" style="2" customWidth="1"/>
    <col min="13" max="16384" width="9.140625" style="2"/>
  </cols>
  <sheetData>
    <row r="2" spans="1:12" x14ac:dyDescent="0.3">
      <c r="A2" s="2" t="s">
        <v>38</v>
      </c>
    </row>
    <row r="3" spans="1:12" x14ac:dyDescent="0.3">
      <c r="A3" s="3" t="s">
        <v>2</v>
      </c>
      <c r="B3" s="3" t="s">
        <v>4</v>
      </c>
      <c r="C3" s="3" t="s">
        <v>19</v>
      </c>
      <c r="D3" s="3" t="s">
        <v>39</v>
      </c>
      <c r="E3" s="3" t="s">
        <v>40</v>
      </c>
      <c r="F3" s="3" t="s">
        <v>41</v>
      </c>
      <c r="G3" s="3" t="s">
        <v>42</v>
      </c>
      <c r="H3" s="3" t="s">
        <v>43</v>
      </c>
      <c r="I3" s="3" t="s">
        <v>44</v>
      </c>
      <c r="J3" s="3" t="s">
        <v>45</v>
      </c>
      <c r="K3" s="3" t="s">
        <v>46</v>
      </c>
      <c r="L3" s="3" t="s">
        <v>47</v>
      </c>
    </row>
    <row r="4" spans="1:12" x14ac:dyDescent="0.3">
      <c r="A4" s="2">
        <v>1</v>
      </c>
      <c r="B4" s="2" t="s">
        <v>6</v>
      </c>
      <c r="C4" s="2" t="s">
        <v>22</v>
      </c>
      <c r="D4" s="2">
        <v>10</v>
      </c>
      <c r="F4" s="2">
        <v>16</v>
      </c>
      <c r="H4" s="2">
        <v>16</v>
      </c>
      <c r="I4" s="2">
        <v>14</v>
      </c>
      <c r="K4" s="5">
        <f>SUM(D4:J4)</f>
        <v>56</v>
      </c>
      <c r="L4" s="2">
        <f>AVERAGE(D4:J4)</f>
        <v>14</v>
      </c>
    </row>
    <row r="5" spans="1:12" x14ac:dyDescent="0.3">
      <c r="A5" s="2">
        <v>2</v>
      </c>
      <c r="C5" s="2" t="s">
        <v>23</v>
      </c>
      <c r="E5" s="2">
        <v>12</v>
      </c>
      <c r="F5" s="2">
        <v>12</v>
      </c>
      <c r="G5" s="2">
        <v>11</v>
      </c>
      <c r="K5" s="5">
        <f t="shared" ref="K5:K16" si="0">SUM(D5:J5)</f>
        <v>35</v>
      </c>
      <c r="L5" s="2">
        <f t="shared" ref="L5:L25" si="1">AVERAGE(D5:J5)</f>
        <v>11.666666666666666</v>
      </c>
    </row>
    <row r="6" spans="1:12" x14ac:dyDescent="0.3">
      <c r="A6" s="2">
        <v>3</v>
      </c>
      <c r="C6" s="2" t="s">
        <v>24</v>
      </c>
      <c r="D6" s="2">
        <v>16</v>
      </c>
      <c r="F6" s="2">
        <v>12</v>
      </c>
      <c r="G6" s="2">
        <v>10</v>
      </c>
      <c r="I6" s="2">
        <v>10</v>
      </c>
      <c r="J6" s="2">
        <v>15</v>
      </c>
      <c r="K6" s="5">
        <f t="shared" si="0"/>
        <v>63</v>
      </c>
      <c r="L6" s="2">
        <f t="shared" si="1"/>
        <v>12.6</v>
      </c>
    </row>
    <row r="7" spans="1:12" x14ac:dyDescent="0.3">
      <c r="A7" s="2">
        <v>4</v>
      </c>
      <c r="C7" s="2" t="s">
        <v>25</v>
      </c>
      <c r="D7" s="2">
        <v>14</v>
      </c>
      <c r="E7" s="2">
        <v>20</v>
      </c>
      <c r="H7" s="2">
        <v>16</v>
      </c>
      <c r="I7" s="2">
        <v>12</v>
      </c>
      <c r="J7" s="2">
        <v>13</v>
      </c>
      <c r="K7" s="5">
        <f t="shared" si="0"/>
        <v>75</v>
      </c>
      <c r="L7" s="2">
        <f t="shared" si="1"/>
        <v>15</v>
      </c>
    </row>
    <row r="8" spans="1:12" x14ac:dyDescent="0.3">
      <c r="A8" s="2">
        <v>5</v>
      </c>
      <c r="C8" s="2" t="s">
        <v>26</v>
      </c>
      <c r="E8" s="2">
        <v>15</v>
      </c>
      <c r="G8" s="2">
        <v>10</v>
      </c>
      <c r="H8" s="2">
        <v>13</v>
      </c>
      <c r="J8" s="2">
        <v>20</v>
      </c>
      <c r="K8" s="5">
        <f t="shared" si="0"/>
        <v>58</v>
      </c>
      <c r="L8" s="2">
        <f t="shared" si="1"/>
        <v>14.5</v>
      </c>
    </row>
    <row r="9" spans="1:12" x14ac:dyDescent="0.3">
      <c r="D9" s="5">
        <f>SUM(D4:D8)</f>
        <v>40</v>
      </c>
      <c r="E9" s="5">
        <f t="shared" ref="E9:J9" si="2">SUM(E4:E8)</f>
        <v>47</v>
      </c>
      <c r="F9" s="5">
        <f t="shared" si="2"/>
        <v>40</v>
      </c>
      <c r="G9" s="5">
        <f t="shared" si="2"/>
        <v>31</v>
      </c>
      <c r="H9" s="5">
        <f t="shared" si="2"/>
        <v>45</v>
      </c>
      <c r="I9" s="5">
        <f t="shared" si="2"/>
        <v>36</v>
      </c>
      <c r="J9" s="5">
        <f t="shared" si="2"/>
        <v>48</v>
      </c>
      <c r="K9" s="5">
        <f t="shared" si="0"/>
        <v>287</v>
      </c>
      <c r="L9" s="2">
        <f t="shared" si="1"/>
        <v>41</v>
      </c>
    </row>
    <row r="10" spans="1:12" x14ac:dyDescent="0.3">
      <c r="K10" s="5"/>
    </row>
    <row r="11" spans="1:12" x14ac:dyDescent="0.3">
      <c r="A11" s="2">
        <v>6</v>
      </c>
      <c r="B11" s="2" t="s">
        <v>10</v>
      </c>
      <c r="C11" s="2" t="s">
        <v>27</v>
      </c>
      <c r="D11" s="2">
        <v>9</v>
      </c>
      <c r="F11" s="2">
        <v>10</v>
      </c>
      <c r="H11" s="2">
        <v>12</v>
      </c>
      <c r="I11" s="2">
        <v>15</v>
      </c>
      <c r="J11" s="2">
        <v>5</v>
      </c>
      <c r="K11" s="5">
        <f t="shared" si="0"/>
        <v>51</v>
      </c>
      <c r="L11" s="2">
        <f t="shared" si="1"/>
        <v>10.199999999999999</v>
      </c>
    </row>
    <row r="12" spans="1:12" x14ac:dyDescent="0.3">
      <c r="A12" s="2">
        <v>7</v>
      </c>
      <c r="C12" s="2" t="s">
        <v>28</v>
      </c>
      <c r="D12" s="2">
        <v>7</v>
      </c>
      <c r="E12" s="2">
        <v>10</v>
      </c>
      <c r="G12" s="2">
        <v>7</v>
      </c>
      <c r="H12" s="2">
        <v>10</v>
      </c>
      <c r="J12" s="2">
        <v>2</v>
      </c>
      <c r="K12" s="5">
        <f t="shared" si="0"/>
        <v>36</v>
      </c>
      <c r="L12" s="2">
        <f t="shared" si="1"/>
        <v>7.2</v>
      </c>
    </row>
    <row r="13" spans="1:12" x14ac:dyDescent="0.3">
      <c r="A13" s="2">
        <v>8</v>
      </c>
      <c r="C13" s="2" t="s">
        <v>29</v>
      </c>
      <c r="E13" s="2">
        <v>5</v>
      </c>
      <c r="F13" s="2">
        <v>12</v>
      </c>
      <c r="I13" s="2">
        <v>5</v>
      </c>
      <c r="K13" s="5">
        <f t="shared" si="0"/>
        <v>22</v>
      </c>
      <c r="L13" s="2">
        <f t="shared" si="1"/>
        <v>7.333333333333333</v>
      </c>
    </row>
    <row r="14" spans="1:12" x14ac:dyDescent="0.3">
      <c r="A14" s="2">
        <v>9</v>
      </c>
      <c r="C14" s="2" t="s">
        <v>30</v>
      </c>
      <c r="F14" s="2">
        <v>13</v>
      </c>
      <c r="J14" s="2">
        <v>10</v>
      </c>
      <c r="K14" s="5">
        <f t="shared" si="0"/>
        <v>23</v>
      </c>
      <c r="L14" s="2">
        <f t="shared" si="1"/>
        <v>11.5</v>
      </c>
    </row>
    <row r="15" spans="1:12" x14ac:dyDescent="0.3">
      <c r="A15" s="2">
        <v>10</v>
      </c>
      <c r="C15" s="2" t="s">
        <v>31</v>
      </c>
      <c r="D15" s="2">
        <v>5</v>
      </c>
      <c r="E15" s="2">
        <v>12</v>
      </c>
      <c r="G15" s="2">
        <v>10</v>
      </c>
      <c r="H15" s="2">
        <v>7</v>
      </c>
      <c r="I15" s="2">
        <v>6</v>
      </c>
      <c r="K15" s="5">
        <f t="shared" si="0"/>
        <v>40</v>
      </c>
      <c r="L15" s="2">
        <f t="shared" si="1"/>
        <v>8</v>
      </c>
    </row>
    <row r="16" spans="1:12" x14ac:dyDescent="0.3">
      <c r="A16" s="2">
        <v>11</v>
      </c>
      <c r="C16" s="2" t="s">
        <v>32</v>
      </c>
      <c r="E16" s="2">
        <v>5</v>
      </c>
      <c r="G16" s="2">
        <v>12</v>
      </c>
      <c r="K16" s="5">
        <f t="shared" si="0"/>
        <v>17</v>
      </c>
      <c r="L16" s="2">
        <f t="shared" si="1"/>
        <v>8.5</v>
      </c>
    </row>
    <row r="17" spans="1:12" x14ac:dyDescent="0.3">
      <c r="D17" s="5">
        <f>SUM(D11:D16)</f>
        <v>21</v>
      </c>
      <c r="E17" s="5">
        <f t="shared" ref="E17:K17" si="3">SUM(E11:E16)</f>
        <v>32</v>
      </c>
      <c r="F17" s="5">
        <f t="shared" si="3"/>
        <v>35</v>
      </c>
      <c r="G17" s="5">
        <f t="shared" si="3"/>
        <v>29</v>
      </c>
      <c r="H17" s="5">
        <f t="shared" si="3"/>
        <v>29</v>
      </c>
      <c r="I17" s="5">
        <f t="shared" si="3"/>
        <v>26</v>
      </c>
      <c r="J17" s="5">
        <f t="shared" si="3"/>
        <v>17</v>
      </c>
      <c r="K17" s="5">
        <f t="shared" si="3"/>
        <v>189</v>
      </c>
      <c r="L17" s="2">
        <f t="shared" si="1"/>
        <v>27</v>
      </c>
    </row>
    <row r="18" spans="1:12" x14ac:dyDescent="0.3">
      <c r="K18" s="5"/>
    </row>
    <row r="19" spans="1:12" x14ac:dyDescent="0.3">
      <c r="A19" s="2">
        <v>12</v>
      </c>
      <c r="B19" s="2" t="s">
        <v>17</v>
      </c>
      <c r="C19" s="2" t="s">
        <v>33</v>
      </c>
      <c r="D19" s="2">
        <v>5</v>
      </c>
      <c r="F19" s="2">
        <v>5</v>
      </c>
      <c r="G19" s="2">
        <v>7</v>
      </c>
      <c r="H19" s="2">
        <v>10</v>
      </c>
      <c r="J19" s="2">
        <v>5</v>
      </c>
      <c r="K19" s="5">
        <f t="shared" ref="K19:K24" si="4">SUM(D19:J19)</f>
        <v>32</v>
      </c>
      <c r="L19" s="2">
        <f t="shared" si="1"/>
        <v>6.4</v>
      </c>
    </row>
    <row r="20" spans="1:12" x14ac:dyDescent="0.3">
      <c r="A20" s="2">
        <v>13</v>
      </c>
      <c r="C20" s="2" t="s">
        <v>34</v>
      </c>
      <c r="E20" s="2">
        <v>6</v>
      </c>
      <c r="F20" s="2">
        <v>7</v>
      </c>
      <c r="G20" s="2">
        <v>4</v>
      </c>
      <c r="H20" s="2">
        <v>5</v>
      </c>
      <c r="I20" s="2">
        <v>10</v>
      </c>
      <c r="K20" s="5">
        <f t="shared" si="4"/>
        <v>32</v>
      </c>
      <c r="L20" s="2">
        <f t="shared" si="1"/>
        <v>6.4</v>
      </c>
    </row>
    <row r="21" spans="1:12" x14ac:dyDescent="0.3">
      <c r="A21" s="2">
        <v>14</v>
      </c>
      <c r="C21" s="2" t="s">
        <v>35</v>
      </c>
      <c r="D21" s="2">
        <v>7</v>
      </c>
      <c r="E21" s="2">
        <v>7</v>
      </c>
      <c r="F21" s="2">
        <v>4</v>
      </c>
      <c r="G21" s="2">
        <v>2</v>
      </c>
      <c r="J21" s="2">
        <v>3</v>
      </c>
      <c r="K21" s="5">
        <f t="shared" si="4"/>
        <v>23</v>
      </c>
      <c r="L21" s="2">
        <f t="shared" si="1"/>
        <v>4.5999999999999996</v>
      </c>
    </row>
    <row r="22" spans="1:12" x14ac:dyDescent="0.3">
      <c r="A22" s="2">
        <v>15</v>
      </c>
      <c r="C22" s="2" t="s">
        <v>36</v>
      </c>
      <c r="E22" s="2">
        <v>8</v>
      </c>
      <c r="F22" s="2">
        <v>5</v>
      </c>
      <c r="H22" s="2">
        <v>3</v>
      </c>
      <c r="I22" s="2">
        <v>5</v>
      </c>
      <c r="K22" s="5">
        <f t="shared" si="4"/>
        <v>21</v>
      </c>
      <c r="L22" s="2">
        <f t="shared" si="1"/>
        <v>5.25</v>
      </c>
    </row>
    <row r="23" spans="1:12" x14ac:dyDescent="0.3">
      <c r="A23" s="2">
        <v>16</v>
      </c>
      <c r="C23" s="2" t="s">
        <v>37</v>
      </c>
      <c r="D23" s="2">
        <v>10</v>
      </c>
      <c r="F23" s="2">
        <v>8</v>
      </c>
      <c r="G23" s="2">
        <v>11</v>
      </c>
      <c r="J23" s="2">
        <v>10</v>
      </c>
      <c r="K23" s="5">
        <f t="shared" si="4"/>
        <v>39</v>
      </c>
      <c r="L23" s="2">
        <f t="shared" si="1"/>
        <v>9.75</v>
      </c>
    </row>
    <row r="24" spans="1:12" x14ac:dyDescent="0.3">
      <c r="D24" s="5">
        <f>SUM(D19:D23)</f>
        <v>22</v>
      </c>
      <c r="E24" s="5">
        <f t="shared" ref="E24:J24" si="5">SUM(E19:E23)</f>
        <v>21</v>
      </c>
      <c r="F24" s="5">
        <f t="shared" si="5"/>
        <v>29</v>
      </c>
      <c r="G24" s="5">
        <f t="shared" si="5"/>
        <v>24</v>
      </c>
      <c r="H24" s="5">
        <f t="shared" si="5"/>
        <v>18</v>
      </c>
      <c r="I24" s="5">
        <f t="shared" si="5"/>
        <v>15</v>
      </c>
      <c r="J24" s="5">
        <f t="shared" si="5"/>
        <v>18</v>
      </c>
      <c r="K24" s="5">
        <f t="shared" si="4"/>
        <v>147</v>
      </c>
      <c r="L24" s="2">
        <f t="shared" si="1"/>
        <v>21</v>
      </c>
    </row>
    <row r="25" spans="1:12" x14ac:dyDescent="0.3">
      <c r="B25" s="2" t="s">
        <v>48</v>
      </c>
      <c r="D25" s="2">
        <f>D24+D17+D9</f>
        <v>83</v>
      </c>
      <c r="E25" s="2">
        <f t="shared" ref="E25:J25" si="6">E24+E17+E9</f>
        <v>100</v>
      </c>
      <c r="F25" s="2">
        <f t="shared" si="6"/>
        <v>104</v>
      </c>
      <c r="G25" s="2">
        <f t="shared" si="6"/>
        <v>84</v>
      </c>
      <c r="H25" s="2">
        <f t="shared" si="6"/>
        <v>92</v>
      </c>
      <c r="I25" s="2">
        <f t="shared" si="6"/>
        <v>77</v>
      </c>
      <c r="J25" s="2">
        <f t="shared" si="6"/>
        <v>83</v>
      </c>
      <c r="K25" s="2">
        <f>K24+K17+K9</f>
        <v>623</v>
      </c>
      <c r="L25" s="2">
        <f t="shared" si="1"/>
        <v>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AB8D17-E24A-4173-A9AB-C250B0551F21}">
  <dimension ref="A1:N25"/>
  <sheetViews>
    <sheetView topLeftCell="B1" workbookViewId="0">
      <selection activeCell="N4" sqref="N4"/>
    </sheetView>
  </sheetViews>
  <sheetFormatPr defaultRowHeight="18.75" x14ac:dyDescent="0.3"/>
  <cols>
    <col min="1" max="1" width="9.140625" style="2"/>
    <col min="2" max="2" width="17.42578125" style="2" customWidth="1"/>
    <col min="3" max="3" width="19.42578125" style="2" bestFit="1" customWidth="1"/>
    <col min="4" max="4" width="19.42578125" style="2" customWidth="1"/>
    <col min="5" max="11" width="7.42578125" style="2" customWidth="1"/>
    <col min="12" max="12" width="15.5703125" style="2" customWidth="1"/>
    <col min="13" max="13" width="15.5703125" style="2" bestFit="1" customWidth="1"/>
    <col min="14" max="14" width="13.7109375" style="2" bestFit="1" customWidth="1"/>
    <col min="15" max="16384" width="9.140625" style="2"/>
  </cols>
  <sheetData>
    <row r="1" spans="1:14" x14ac:dyDescent="0.3">
      <c r="A1" s="5" t="s">
        <v>0</v>
      </c>
    </row>
    <row r="2" spans="1:14" x14ac:dyDescent="0.3">
      <c r="A2" s="5" t="s">
        <v>49</v>
      </c>
    </row>
    <row r="3" spans="1:14" s="5" customFormat="1" x14ac:dyDescent="0.3">
      <c r="A3" s="6" t="s">
        <v>2</v>
      </c>
      <c r="B3" s="6" t="s">
        <v>4</v>
      </c>
      <c r="C3" s="6" t="s">
        <v>19</v>
      </c>
      <c r="D3" s="6" t="s">
        <v>51</v>
      </c>
      <c r="E3" s="6" t="s">
        <v>39</v>
      </c>
      <c r="F3" s="6" t="s">
        <v>40</v>
      </c>
      <c r="G3" s="6" t="s">
        <v>41</v>
      </c>
      <c r="H3" s="6" t="s">
        <v>42</v>
      </c>
      <c r="I3" s="6" t="s">
        <v>43</v>
      </c>
      <c r="J3" s="6" t="s">
        <v>44</v>
      </c>
      <c r="K3" s="6" t="s">
        <v>45</v>
      </c>
      <c r="L3" s="6" t="s">
        <v>46</v>
      </c>
      <c r="M3" s="6" t="s">
        <v>47</v>
      </c>
      <c r="N3" s="6" t="s">
        <v>50</v>
      </c>
    </row>
    <row r="4" spans="1:14" x14ac:dyDescent="0.3">
      <c r="A4" s="2">
        <v>1</v>
      </c>
      <c r="B4" s="2" t="s">
        <v>6</v>
      </c>
      <c r="C4" s="2" t="s">
        <v>22</v>
      </c>
      <c r="D4" s="2">
        <v>25000</v>
      </c>
      <c r="E4" s="2">
        <v>10</v>
      </c>
      <c r="G4" s="2">
        <v>16</v>
      </c>
      <c r="I4" s="2">
        <v>16</v>
      </c>
      <c r="J4" s="2">
        <v>14</v>
      </c>
      <c r="L4" s="5">
        <f>SUM(E4:K4)</f>
        <v>56</v>
      </c>
      <c r="M4" s="2">
        <f>AVERAGE(E4:K4)</f>
        <v>14</v>
      </c>
      <c r="N4" s="7">
        <f>D4*L4</f>
        <v>1400000</v>
      </c>
    </row>
    <row r="5" spans="1:14" x14ac:dyDescent="0.3">
      <c r="A5" s="2">
        <v>2</v>
      </c>
      <c r="C5" s="2" t="s">
        <v>23</v>
      </c>
      <c r="D5" s="2">
        <v>45000</v>
      </c>
      <c r="F5" s="2">
        <v>12</v>
      </c>
      <c r="G5" s="2">
        <v>12</v>
      </c>
      <c r="H5" s="2">
        <v>11</v>
      </c>
      <c r="L5" s="5">
        <f t="shared" ref="L5:L16" si="0">SUM(E5:K5)</f>
        <v>35</v>
      </c>
      <c r="M5" s="2">
        <f t="shared" ref="M5:M25" si="1">AVERAGE(E5:K5)</f>
        <v>11.666666666666666</v>
      </c>
      <c r="N5" s="7">
        <f t="shared" ref="N5:N8" si="2">D5*L5</f>
        <v>1575000</v>
      </c>
    </row>
    <row r="6" spans="1:14" x14ac:dyDescent="0.3">
      <c r="A6" s="2">
        <v>3</v>
      </c>
      <c r="C6" s="2" t="s">
        <v>24</v>
      </c>
      <c r="D6" s="2">
        <v>15500</v>
      </c>
      <c r="E6" s="2">
        <v>16</v>
      </c>
      <c r="G6" s="2">
        <v>12</v>
      </c>
      <c r="H6" s="2">
        <v>10</v>
      </c>
      <c r="J6" s="2">
        <v>10</v>
      </c>
      <c r="K6" s="2">
        <v>15</v>
      </c>
      <c r="L6" s="5">
        <f t="shared" si="0"/>
        <v>63</v>
      </c>
      <c r="M6" s="2">
        <f t="shared" si="1"/>
        <v>12.6</v>
      </c>
      <c r="N6" s="7">
        <f t="shared" si="2"/>
        <v>976500</v>
      </c>
    </row>
    <row r="7" spans="1:14" x14ac:dyDescent="0.3">
      <c r="A7" s="2">
        <v>4</v>
      </c>
      <c r="C7" s="2" t="s">
        <v>25</v>
      </c>
      <c r="D7" s="2">
        <v>30500</v>
      </c>
      <c r="E7" s="2">
        <v>14</v>
      </c>
      <c r="F7" s="2">
        <v>20</v>
      </c>
      <c r="I7" s="2">
        <v>16</v>
      </c>
      <c r="J7" s="2">
        <v>12</v>
      </c>
      <c r="K7" s="2">
        <v>13</v>
      </c>
      <c r="L7" s="5">
        <f t="shared" si="0"/>
        <v>75</v>
      </c>
      <c r="M7" s="2">
        <f t="shared" si="1"/>
        <v>15</v>
      </c>
      <c r="N7" s="7">
        <f t="shared" si="2"/>
        <v>2287500</v>
      </c>
    </row>
    <row r="8" spans="1:14" x14ac:dyDescent="0.3">
      <c r="A8" s="2">
        <v>5</v>
      </c>
      <c r="C8" s="2" t="s">
        <v>26</v>
      </c>
      <c r="D8" s="2">
        <v>54000</v>
      </c>
      <c r="F8" s="2">
        <v>15</v>
      </c>
      <c r="H8" s="2">
        <v>10</v>
      </c>
      <c r="I8" s="2">
        <v>13</v>
      </c>
      <c r="K8" s="2">
        <v>20</v>
      </c>
      <c r="L8" s="5">
        <f t="shared" si="0"/>
        <v>58</v>
      </c>
      <c r="M8" s="2">
        <f t="shared" si="1"/>
        <v>14.5</v>
      </c>
      <c r="N8" s="7">
        <f t="shared" si="2"/>
        <v>3132000</v>
      </c>
    </row>
    <row r="9" spans="1:14" x14ac:dyDescent="0.3">
      <c r="E9" s="5">
        <f>SUM(E4:E8)</f>
        <v>40</v>
      </c>
      <c r="F9" s="5">
        <f t="shared" ref="F9:K9" si="3">SUM(F4:F8)</f>
        <v>47</v>
      </c>
      <c r="G9" s="5">
        <f t="shared" si="3"/>
        <v>40</v>
      </c>
      <c r="H9" s="5">
        <f t="shared" si="3"/>
        <v>31</v>
      </c>
      <c r="I9" s="5">
        <f t="shared" si="3"/>
        <v>45</v>
      </c>
      <c r="J9" s="5">
        <f t="shared" si="3"/>
        <v>36</v>
      </c>
      <c r="K9" s="5">
        <f t="shared" si="3"/>
        <v>48</v>
      </c>
      <c r="L9" s="5">
        <f t="shared" si="0"/>
        <v>287</v>
      </c>
      <c r="M9" s="2">
        <f t="shared" si="1"/>
        <v>41</v>
      </c>
      <c r="N9" s="8">
        <f>SUM(N4:N8)</f>
        <v>9371000</v>
      </c>
    </row>
    <row r="10" spans="1:14" x14ac:dyDescent="0.3">
      <c r="L10" s="5"/>
    </row>
    <row r="11" spans="1:14" x14ac:dyDescent="0.3">
      <c r="A11" s="2">
        <v>6</v>
      </c>
      <c r="B11" s="2" t="s">
        <v>10</v>
      </c>
      <c r="C11" s="2" t="s">
        <v>27</v>
      </c>
      <c r="D11" s="2">
        <v>75000</v>
      </c>
      <c r="E11" s="2">
        <v>9</v>
      </c>
      <c r="G11" s="2">
        <v>10</v>
      </c>
      <c r="I11" s="2">
        <v>12</v>
      </c>
      <c r="J11" s="2">
        <v>15</v>
      </c>
      <c r="K11" s="2">
        <v>5</v>
      </c>
      <c r="L11" s="5">
        <f t="shared" si="0"/>
        <v>51</v>
      </c>
      <c r="M11" s="2">
        <f t="shared" si="1"/>
        <v>10.199999999999999</v>
      </c>
      <c r="N11" s="7">
        <f t="shared" ref="N11:N16" si="4">D11*L11</f>
        <v>3825000</v>
      </c>
    </row>
    <row r="12" spans="1:14" x14ac:dyDescent="0.3">
      <c r="A12" s="2">
        <v>7</v>
      </c>
      <c r="C12" s="2" t="s">
        <v>28</v>
      </c>
      <c r="D12" s="2">
        <v>85000</v>
      </c>
      <c r="E12" s="2">
        <v>7</v>
      </c>
      <c r="F12" s="2">
        <v>10</v>
      </c>
      <c r="H12" s="2">
        <v>7</v>
      </c>
      <c r="I12" s="2">
        <v>10</v>
      </c>
      <c r="K12" s="2">
        <v>2</v>
      </c>
      <c r="L12" s="5">
        <f t="shared" si="0"/>
        <v>36</v>
      </c>
      <c r="M12" s="2">
        <f t="shared" si="1"/>
        <v>7.2</v>
      </c>
      <c r="N12" s="7">
        <f t="shared" si="4"/>
        <v>3060000</v>
      </c>
    </row>
    <row r="13" spans="1:14" x14ac:dyDescent="0.3">
      <c r="A13" s="2">
        <v>8</v>
      </c>
      <c r="C13" s="2" t="s">
        <v>29</v>
      </c>
      <c r="D13" s="2">
        <v>45000</v>
      </c>
      <c r="F13" s="2">
        <v>5</v>
      </c>
      <c r="G13" s="2">
        <v>12</v>
      </c>
      <c r="J13" s="2">
        <v>5</v>
      </c>
      <c r="L13" s="5">
        <f t="shared" si="0"/>
        <v>22</v>
      </c>
      <c r="M13" s="2">
        <f t="shared" si="1"/>
        <v>7.333333333333333</v>
      </c>
      <c r="N13" s="7">
        <f t="shared" si="4"/>
        <v>990000</v>
      </c>
    </row>
    <row r="14" spans="1:14" x14ac:dyDescent="0.3">
      <c r="A14" s="2">
        <v>9</v>
      </c>
      <c r="C14" s="2" t="s">
        <v>30</v>
      </c>
      <c r="D14" s="2">
        <v>34500</v>
      </c>
      <c r="G14" s="2">
        <v>13</v>
      </c>
      <c r="K14" s="2">
        <v>10</v>
      </c>
      <c r="L14" s="5">
        <f t="shared" si="0"/>
        <v>23</v>
      </c>
      <c r="M14" s="2">
        <f t="shared" si="1"/>
        <v>11.5</v>
      </c>
      <c r="N14" s="7">
        <f t="shared" si="4"/>
        <v>793500</v>
      </c>
    </row>
    <row r="15" spans="1:14" x14ac:dyDescent="0.3">
      <c r="A15" s="2">
        <v>10</v>
      </c>
      <c r="C15" s="2" t="s">
        <v>31</v>
      </c>
      <c r="D15" s="2">
        <v>25900</v>
      </c>
      <c r="E15" s="2">
        <v>5</v>
      </c>
      <c r="F15" s="2">
        <v>12</v>
      </c>
      <c r="H15" s="2">
        <v>10</v>
      </c>
      <c r="I15" s="2">
        <v>7</v>
      </c>
      <c r="J15" s="2">
        <v>6</v>
      </c>
      <c r="L15" s="5">
        <f t="shared" si="0"/>
        <v>40</v>
      </c>
      <c r="M15" s="2">
        <f t="shared" si="1"/>
        <v>8</v>
      </c>
      <c r="N15" s="7">
        <f t="shared" si="4"/>
        <v>1036000</v>
      </c>
    </row>
    <row r="16" spans="1:14" x14ac:dyDescent="0.3">
      <c r="A16" s="2">
        <v>11</v>
      </c>
      <c r="C16" s="2" t="s">
        <v>32</v>
      </c>
      <c r="D16" s="2">
        <v>38500</v>
      </c>
      <c r="F16" s="2">
        <v>5</v>
      </c>
      <c r="H16" s="2">
        <v>12</v>
      </c>
      <c r="L16" s="5">
        <f t="shared" si="0"/>
        <v>17</v>
      </c>
      <c r="M16" s="2">
        <f t="shared" si="1"/>
        <v>8.5</v>
      </c>
      <c r="N16" s="7">
        <f t="shared" si="4"/>
        <v>654500</v>
      </c>
    </row>
    <row r="17" spans="1:14" x14ac:dyDescent="0.3">
      <c r="E17" s="5">
        <f>SUM(E11:E16)</f>
        <v>21</v>
      </c>
      <c r="F17" s="5">
        <f t="shared" ref="F17:L17" si="5">SUM(F11:F16)</f>
        <v>32</v>
      </c>
      <c r="G17" s="5">
        <f t="shared" si="5"/>
        <v>35</v>
      </c>
      <c r="H17" s="5">
        <f t="shared" si="5"/>
        <v>29</v>
      </c>
      <c r="I17" s="5">
        <f t="shared" si="5"/>
        <v>29</v>
      </c>
      <c r="J17" s="5">
        <f t="shared" si="5"/>
        <v>26</v>
      </c>
      <c r="K17" s="5">
        <f t="shared" si="5"/>
        <v>17</v>
      </c>
      <c r="L17" s="5">
        <f t="shared" si="5"/>
        <v>189</v>
      </c>
      <c r="M17" s="2">
        <f t="shared" si="1"/>
        <v>27</v>
      </c>
      <c r="N17" s="8">
        <f>SUM(N11:N16)</f>
        <v>10359000</v>
      </c>
    </row>
    <row r="18" spans="1:14" x14ac:dyDescent="0.3">
      <c r="L18" s="5"/>
    </row>
    <row r="19" spans="1:14" x14ac:dyDescent="0.3">
      <c r="A19" s="2">
        <v>12</v>
      </c>
      <c r="B19" s="2" t="s">
        <v>17</v>
      </c>
      <c r="C19" s="2" t="s">
        <v>33</v>
      </c>
      <c r="D19" s="2">
        <v>54600</v>
      </c>
      <c r="E19" s="2">
        <v>5</v>
      </c>
      <c r="G19" s="2">
        <v>5</v>
      </c>
      <c r="H19" s="2">
        <v>7</v>
      </c>
      <c r="I19" s="2">
        <v>10</v>
      </c>
      <c r="K19" s="2">
        <v>5</v>
      </c>
      <c r="L19" s="5">
        <f t="shared" ref="L19:L24" si="6">SUM(E19:K19)</f>
        <v>32</v>
      </c>
      <c r="M19" s="2">
        <f t="shared" si="1"/>
        <v>6.4</v>
      </c>
      <c r="N19" s="7">
        <f t="shared" ref="N19:N23" si="7">D19*L19</f>
        <v>1747200</v>
      </c>
    </row>
    <row r="20" spans="1:14" x14ac:dyDescent="0.3">
      <c r="A20" s="2">
        <v>13</v>
      </c>
      <c r="C20" s="2" t="s">
        <v>34</v>
      </c>
      <c r="D20" s="2">
        <v>72500</v>
      </c>
      <c r="F20" s="2">
        <v>6</v>
      </c>
      <c r="G20" s="2">
        <v>7</v>
      </c>
      <c r="H20" s="2">
        <v>4</v>
      </c>
      <c r="I20" s="2">
        <v>5</v>
      </c>
      <c r="J20" s="2">
        <v>10</v>
      </c>
      <c r="L20" s="5">
        <f t="shared" si="6"/>
        <v>32</v>
      </c>
      <c r="M20" s="2">
        <f t="shared" si="1"/>
        <v>6.4</v>
      </c>
      <c r="N20" s="7">
        <f t="shared" si="7"/>
        <v>2320000</v>
      </c>
    </row>
    <row r="21" spans="1:14" x14ac:dyDescent="0.3">
      <c r="A21" s="2">
        <v>14</v>
      </c>
      <c r="C21" s="2" t="s">
        <v>35</v>
      </c>
      <c r="D21" s="2">
        <v>80000</v>
      </c>
      <c r="E21" s="2">
        <v>7</v>
      </c>
      <c r="F21" s="2">
        <v>7</v>
      </c>
      <c r="G21" s="2">
        <v>4</v>
      </c>
      <c r="H21" s="2">
        <v>2</v>
      </c>
      <c r="K21" s="2">
        <v>3</v>
      </c>
      <c r="L21" s="5">
        <f t="shared" si="6"/>
        <v>23</v>
      </c>
      <c r="M21" s="2">
        <f t="shared" si="1"/>
        <v>4.5999999999999996</v>
      </c>
      <c r="N21" s="7">
        <f t="shared" si="7"/>
        <v>1840000</v>
      </c>
    </row>
    <row r="22" spans="1:14" x14ac:dyDescent="0.3">
      <c r="A22" s="2">
        <v>15</v>
      </c>
      <c r="C22" s="2" t="s">
        <v>36</v>
      </c>
      <c r="D22" s="2">
        <v>120000</v>
      </c>
      <c r="F22" s="2">
        <v>8</v>
      </c>
      <c r="G22" s="2">
        <v>5</v>
      </c>
      <c r="I22" s="2">
        <v>3</v>
      </c>
      <c r="J22" s="2">
        <v>5</v>
      </c>
      <c r="L22" s="5">
        <f t="shared" si="6"/>
        <v>21</v>
      </c>
      <c r="M22" s="2">
        <f t="shared" si="1"/>
        <v>5.25</v>
      </c>
      <c r="N22" s="7">
        <f t="shared" si="7"/>
        <v>2520000</v>
      </c>
    </row>
    <row r="23" spans="1:14" x14ac:dyDescent="0.3">
      <c r="A23" s="2">
        <v>16</v>
      </c>
      <c r="C23" s="2" t="s">
        <v>37</v>
      </c>
      <c r="D23" s="2">
        <v>65000</v>
      </c>
      <c r="E23" s="2">
        <v>10</v>
      </c>
      <c r="G23" s="2">
        <v>8</v>
      </c>
      <c r="H23" s="2">
        <v>11</v>
      </c>
      <c r="K23" s="2">
        <v>10</v>
      </c>
      <c r="L23" s="5">
        <f t="shared" si="6"/>
        <v>39</v>
      </c>
      <c r="M23" s="2">
        <f t="shared" si="1"/>
        <v>9.75</v>
      </c>
      <c r="N23" s="7">
        <f t="shared" si="7"/>
        <v>2535000</v>
      </c>
    </row>
    <row r="24" spans="1:14" x14ac:dyDescent="0.3">
      <c r="E24" s="5">
        <f>SUM(E19:E23)</f>
        <v>22</v>
      </c>
      <c r="F24" s="5">
        <f t="shared" ref="F24:K24" si="8">SUM(F19:F23)</f>
        <v>21</v>
      </c>
      <c r="G24" s="5">
        <f t="shared" si="8"/>
        <v>29</v>
      </c>
      <c r="H24" s="5">
        <f t="shared" si="8"/>
        <v>24</v>
      </c>
      <c r="I24" s="5">
        <f t="shared" si="8"/>
        <v>18</v>
      </c>
      <c r="J24" s="5">
        <f t="shared" si="8"/>
        <v>15</v>
      </c>
      <c r="K24" s="5">
        <f t="shared" si="8"/>
        <v>18</v>
      </c>
      <c r="L24" s="5">
        <f t="shared" si="6"/>
        <v>147</v>
      </c>
      <c r="M24" s="2">
        <f t="shared" si="1"/>
        <v>21</v>
      </c>
      <c r="N24" s="8">
        <f>SUM(N19:N23)</f>
        <v>10962200</v>
      </c>
    </row>
    <row r="25" spans="1:14" x14ac:dyDescent="0.3">
      <c r="B25" s="5" t="s">
        <v>48</v>
      </c>
      <c r="E25" s="2">
        <f>E24+E17+E9</f>
        <v>83</v>
      </c>
      <c r="F25" s="2">
        <f t="shared" ref="F25:K25" si="9">F24+F17+F9</f>
        <v>100</v>
      </c>
      <c r="G25" s="2">
        <f t="shared" si="9"/>
        <v>104</v>
      </c>
      <c r="H25" s="2">
        <f t="shared" si="9"/>
        <v>84</v>
      </c>
      <c r="I25" s="2">
        <f t="shared" si="9"/>
        <v>92</v>
      </c>
      <c r="J25" s="2">
        <f t="shared" si="9"/>
        <v>77</v>
      </c>
      <c r="K25" s="2">
        <f t="shared" si="9"/>
        <v>83</v>
      </c>
      <c r="L25" s="2">
        <f>L24+L17+L9</f>
        <v>623</v>
      </c>
      <c r="M25" s="2">
        <f t="shared" si="1"/>
        <v>89</v>
      </c>
      <c r="N25" s="8">
        <f>N24+N17+N9</f>
        <v>30692200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D9E6F-D755-42F0-BEB6-79008D5367C3}">
  <dimension ref="A1:N25"/>
  <sheetViews>
    <sheetView tabSelected="1" workbookViewId="0">
      <selection activeCell="C19" sqref="C19"/>
    </sheetView>
  </sheetViews>
  <sheetFormatPr defaultRowHeight="18.75" x14ac:dyDescent="0.3"/>
  <cols>
    <col min="1" max="1" width="9.140625" style="2"/>
    <col min="2" max="2" width="17.42578125" style="2" customWidth="1"/>
    <col min="3" max="3" width="19.42578125" style="2" bestFit="1" customWidth="1"/>
    <col min="4" max="4" width="19.42578125" style="2" customWidth="1"/>
    <col min="5" max="11" width="7.42578125" style="2" customWidth="1"/>
    <col min="12" max="12" width="15.5703125" style="2" customWidth="1"/>
    <col min="13" max="13" width="15.5703125" style="2" bestFit="1" customWidth="1"/>
    <col min="14" max="14" width="13.7109375" style="2" bestFit="1" customWidth="1"/>
    <col min="15" max="16384" width="9.140625" style="2"/>
  </cols>
  <sheetData>
    <row r="1" spans="1:14" x14ac:dyDescent="0.3">
      <c r="A1" s="16" t="s">
        <v>0</v>
      </c>
    </row>
    <row r="2" spans="1:14" x14ac:dyDescent="0.3">
      <c r="A2" s="5" t="s">
        <v>52</v>
      </c>
    </row>
    <row r="3" spans="1:14" s="5" customFormat="1" x14ac:dyDescent="0.3">
      <c r="A3" s="6" t="s">
        <v>2</v>
      </c>
      <c r="B3" s="6" t="s">
        <v>4</v>
      </c>
      <c r="C3" s="6" t="s">
        <v>19</v>
      </c>
      <c r="D3" s="6" t="s">
        <v>51</v>
      </c>
      <c r="E3" s="6" t="s">
        <v>39</v>
      </c>
      <c r="F3" s="6" t="s">
        <v>40</v>
      </c>
      <c r="G3" s="6" t="s">
        <v>41</v>
      </c>
      <c r="H3" s="6" t="s">
        <v>42</v>
      </c>
      <c r="I3" s="6" t="s">
        <v>43</v>
      </c>
      <c r="J3" s="6" t="s">
        <v>44</v>
      </c>
      <c r="K3" s="6" t="s">
        <v>45</v>
      </c>
      <c r="L3" s="6" t="s">
        <v>46</v>
      </c>
      <c r="M3" s="6" t="s">
        <v>47</v>
      </c>
      <c r="N3" s="6" t="s">
        <v>50</v>
      </c>
    </row>
    <row r="4" spans="1:14" x14ac:dyDescent="0.3">
      <c r="A4" s="2">
        <v>1</v>
      </c>
      <c r="B4" s="17" t="s">
        <v>6</v>
      </c>
      <c r="C4" s="18" t="s">
        <v>22</v>
      </c>
      <c r="D4" s="2">
        <v>25000</v>
      </c>
      <c r="E4" s="2">
        <v>10</v>
      </c>
      <c r="G4" s="2">
        <v>16</v>
      </c>
      <c r="I4" s="2">
        <v>16</v>
      </c>
      <c r="J4" s="2">
        <v>14</v>
      </c>
      <c r="L4" s="5">
        <f>SUM(E4:K4)</f>
        <v>56</v>
      </c>
      <c r="M4" s="2">
        <f>AVERAGE(E4:K4)</f>
        <v>14</v>
      </c>
      <c r="N4" s="7">
        <f>D4*L4</f>
        <v>1400000</v>
      </c>
    </row>
    <row r="5" spans="1:14" x14ac:dyDescent="0.3">
      <c r="A5" s="2">
        <v>2</v>
      </c>
      <c r="B5" s="17"/>
      <c r="C5" s="18" t="s">
        <v>23</v>
      </c>
      <c r="D5" s="2">
        <v>45000</v>
      </c>
      <c r="F5" s="2">
        <v>12</v>
      </c>
      <c r="G5" s="2">
        <v>12</v>
      </c>
      <c r="H5" s="2">
        <v>11</v>
      </c>
      <c r="L5" s="5">
        <f t="shared" ref="L5:L16" si="0">SUM(E5:K5)</f>
        <v>35</v>
      </c>
      <c r="M5" s="2">
        <f t="shared" ref="M5:M25" si="1">AVERAGE(E5:K5)</f>
        <v>11.666666666666666</v>
      </c>
      <c r="N5" s="7">
        <f t="shared" ref="N5:N8" si="2">D5*L5</f>
        <v>1575000</v>
      </c>
    </row>
    <row r="6" spans="1:14" x14ac:dyDescent="0.3">
      <c r="A6" s="2">
        <v>3</v>
      </c>
      <c r="B6" s="17"/>
      <c r="C6" s="18" t="s">
        <v>24</v>
      </c>
      <c r="D6" s="2">
        <v>15500</v>
      </c>
      <c r="E6" s="2">
        <v>16</v>
      </c>
      <c r="G6" s="2">
        <v>12</v>
      </c>
      <c r="H6" s="2">
        <v>10</v>
      </c>
      <c r="J6" s="2">
        <v>10</v>
      </c>
      <c r="K6" s="2">
        <v>15</v>
      </c>
      <c r="L6" s="5">
        <f t="shared" si="0"/>
        <v>63</v>
      </c>
      <c r="M6" s="2">
        <f t="shared" si="1"/>
        <v>12.6</v>
      </c>
      <c r="N6" s="7">
        <f t="shared" si="2"/>
        <v>976500</v>
      </c>
    </row>
    <row r="7" spans="1:14" x14ac:dyDescent="0.3">
      <c r="A7" s="2">
        <v>4</v>
      </c>
      <c r="B7" s="17"/>
      <c r="C7" s="18" t="s">
        <v>25</v>
      </c>
      <c r="D7" s="2">
        <v>30500</v>
      </c>
      <c r="E7" s="2">
        <v>14</v>
      </c>
      <c r="F7" s="2">
        <v>20</v>
      </c>
      <c r="I7" s="2">
        <v>16</v>
      </c>
      <c r="J7" s="2">
        <v>12</v>
      </c>
      <c r="K7" s="2">
        <v>13</v>
      </c>
      <c r="L7" s="5">
        <f t="shared" si="0"/>
        <v>75</v>
      </c>
      <c r="M7" s="2">
        <f t="shared" si="1"/>
        <v>15</v>
      </c>
      <c r="N7" s="7">
        <f t="shared" si="2"/>
        <v>2287500</v>
      </c>
    </row>
    <row r="8" spans="1:14" x14ac:dyDescent="0.3">
      <c r="A8" s="2">
        <v>5</v>
      </c>
      <c r="B8" s="17"/>
      <c r="C8" s="18" t="s">
        <v>26</v>
      </c>
      <c r="D8" s="2">
        <v>54000</v>
      </c>
      <c r="F8" s="2">
        <v>15</v>
      </c>
      <c r="H8" s="2">
        <v>10</v>
      </c>
      <c r="I8" s="2">
        <v>13</v>
      </c>
      <c r="K8" s="2">
        <v>20</v>
      </c>
      <c r="L8" s="5">
        <f t="shared" si="0"/>
        <v>58</v>
      </c>
      <c r="M8" s="2">
        <f t="shared" si="1"/>
        <v>14.5</v>
      </c>
      <c r="N8" s="7">
        <f t="shared" si="2"/>
        <v>3132000</v>
      </c>
    </row>
    <row r="9" spans="1:14" x14ac:dyDescent="0.3">
      <c r="E9" s="5">
        <f>SUM(E4:E8)</f>
        <v>40</v>
      </c>
      <c r="F9" s="5">
        <f t="shared" ref="F9:K9" si="3">SUM(F4:F8)</f>
        <v>47</v>
      </c>
      <c r="G9" s="5">
        <f t="shared" si="3"/>
        <v>40</v>
      </c>
      <c r="H9" s="5">
        <f t="shared" si="3"/>
        <v>31</v>
      </c>
      <c r="I9" s="5">
        <f t="shared" si="3"/>
        <v>45</v>
      </c>
      <c r="J9" s="5">
        <f t="shared" si="3"/>
        <v>36</v>
      </c>
      <c r="K9" s="5">
        <f t="shared" si="3"/>
        <v>48</v>
      </c>
      <c r="L9" s="5">
        <f t="shared" si="0"/>
        <v>287</v>
      </c>
      <c r="M9" s="2">
        <f t="shared" si="1"/>
        <v>41</v>
      </c>
      <c r="N9" s="8">
        <f>SUM(N4:N8)</f>
        <v>9371000</v>
      </c>
    </row>
    <row r="10" spans="1:14" x14ac:dyDescent="0.3">
      <c r="L10" s="5"/>
    </row>
    <row r="11" spans="1:14" x14ac:dyDescent="0.3">
      <c r="A11" s="2">
        <v>6</v>
      </c>
      <c r="B11" s="2" t="s">
        <v>10</v>
      </c>
      <c r="C11" s="2" t="s">
        <v>27</v>
      </c>
      <c r="D11" s="2">
        <v>75000</v>
      </c>
      <c r="E11" s="2">
        <v>9</v>
      </c>
      <c r="G11" s="2">
        <v>10</v>
      </c>
      <c r="I11" s="2">
        <v>12</v>
      </c>
      <c r="J11" s="2">
        <v>15</v>
      </c>
      <c r="K11" s="2">
        <v>5</v>
      </c>
      <c r="L11" s="5">
        <f t="shared" si="0"/>
        <v>51</v>
      </c>
      <c r="M11" s="2">
        <f t="shared" si="1"/>
        <v>10.199999999999999</v>
      </c>
      <c r="N11" s="7">
        <f t="shared" ref="N11:N16" si="4">D11*L11</f>
        <v>3825000</v>
      </c>
    </row>
    <row r="12" spans="1:14" x14ac:dyDescent="0.3">
      <c r="A12" s="2">
        <v>7</v>
      </c>
      <c r="C12" s="2" t="s">
        <v>28</v>
      </c>
      <c r="D12" s="2">
        <v>85000</v>
      </c>
      <c r="E12" s="2">
        <v>7</v>
      </c>
      <c r="F12" s="2">
        <v>10</v>
      </c>
      <c r="H12" s="2">
        <v>7</v>
      </c>
      <c r="I12" s="2">
        <v>10</v>
      </c>
      <c r="K12" s="2">
        <v>2</v>
      </c>
      <c r="L12" s="5">
        <f t="shared" si="0"/>
        <v>36</v>
      </c>
      <c r="M12" s="2">
        <f t="shared" si="1"/>
        <v>7.2</v>
      </c>
      <c r="N12" s="7">
        <f t="shared" si="4"/>
        <v>3060000</v>
      </c>
    </row>
    <row r="13" spans="1:14" x14ac:dyDescent="0.3">
      <c r="A13" s="2">
        <v>8</v>
      </c>
      <c r="C13" s="2" t="s">
        <v>29</v>
      </c>
      <c r="D13" s="2">
        <v>45000</v>
      </c>
      <c r="F13" s="2">
        <v>5</v>
      </c>
      <c r="G13" s="2">
        <v>12</v>
      </c>
      <c r="J13" s="2">
        <v>5</v>
      </c>
      <c r="L13" s="5">
        <f t="shared" si="0"/>
        <v>22</v>
      </c>
      <c r="M13" s="2">
        <f t="shared" si="1"/>
        <v>7.333333333333333</v>
      </c>
      <c r="N13" s="7">
        <f t="shared" si="4"/>
        <v>990000</v>
      </c>
    </row>
    <row r="14" spans="1:14" x14ac:dyDescent="0.3">
      <c r="A14" s="2">
        <v>9</v>
      </c>
      <c r="C14" s="2" t="s">
        <v>30</v>
      </c>
      <c r="D14" s="2">
        <v>34500</v>
      </c>
      <c r="G14" s="2">
        <v>13</v>
      </c>
      <c r="K14" s="2">
        <v>10</v>
      </c>
      <c r="L14" s="5">
        <f t="shared" si="0"/>
        <v>23</v>
      </c>
      <c r="M14" s="2">
        <f t="shared" si="1"/>
        <v>11.5</v>
      </c>
      <c r="N14" s="7">
        <f t="shared" si="4"/>
        <v>793500</v>
      </c>
    </row>
    <row r="15" spans="1:14" x14ac:dyDescent="0.3">
      <c r="A15" s="2">
        <v>10</v>
      </c>
      <c r="C15" s="2" t="s">
        <v>31</v>
      </c>
      <c r="D15" s="2">
        <v>25900</v>
      </c>
      <c r="E15" s="2">
        <v>5</v>
      </c>
      <c r="F15" s="2">
        <v>12</v>
      </c>
      <c r="H15" s="2">
        <v>10</v>
      </c>
      <c r="I15" s="2">
        <v>7</v>
      </c>
      <c r="J15" s="2">
        <v>6</v>
      </c>
      <c r="L15" s="5">
        <f t="shared" si="0"/>
        <v>40</v>
      </c>
      <c r="M15" s="2">
        <f t="shared" si="1"/>
        <v>8</v>
      </c>
      <c r="N15" s="7">
        <f t="shared" si="4"/>
        <v>1036000</v>
      </c>
    </row>
    <row r="16" spans="1:14" x14ac:dyDescent="0.3">
      <c r="A16" s="2">
        <v>11</v>
      </c>
      <c r="C16" s="2" t="s">
        <v>32</v>
      </c>
      <c r="D16" s="2">
        <v>38500</v>
      </c>
      <c r="F16" s="2">
        <v>5</v>
      </c>
      <c r="H16" s="2">
        <v>12</v>
      </c>
      <c r="L16" s="5">
        <f t="shared" si="0"/>
        <v>17</v>
      </c>
      <c r="M16" s="2">
        <f t="shared" si="1"/>
        <v>8.5</v>
      </c>
      <c r="N16" s="7">
        <f t="shared" si="4"/>
        <v>654500</v>
      </c>
    </row>
    <row r="17" spans="1:14" x14ac:dyDescent="0.3">
      <c r="E17" s="5">
        <f>SUM(E11:E16)</f>
        <v>21</v>
      </c>
      <c r="F17" s="5">
        <f t="shared" ref="F17:L17" si="5">SUM(F11:F16)</f>
        <v>32</v>
      </c>
      <c r="G17" s="5">
        <f t="shared" si="5"/>
        <v>35</v>
      </c>
      <c r="H17" s="5">
        <f t="shared" si="5"/>
        <v>29</v>
      </c>
      <c r="I17" s="5">
        <f t="shared" si="5"/>
        <v>29</v>
      </c>
      <c r="J17" s="5">
        <f t="shared" si="5"/>
        <v>26</v>
      </c>
      <c r="K17" s="5">
        <f t="shared" si="5"/>
        <v>17</v>
      </c>
      <c r="L17" s="5">
        <f t="shared" si="5"/>
        <v>189</v>
      </c>
      <c r="M17" s="2">
        <f t="shared" si="1"/>
        <v>27</v>
      </c>
      <c r="N17" s="8">
        <f>SUM(N11:N16)</f>
        <v>10359000</v>
      </c>
    </row>
    <row r="18" spans="1:14" x14ac:dyDescent="0.3">
      <c r="L18" s="5"/>
    </row>
    <row r="19" spans="1:14" x14ac:dyDescent="0.3">
      <c r="A19" s="2">
        <v>12</v>
      </c>
      <c r="B19" s="2" t="s">
        <v>17</v>
      </c>
      <c r="C19" s="2" t="s">
        <v>33</v>
      </c>
      <c r="D19" s="2">
        <v>54600</v>
      </c>
      <c r="E19" s="2">
        <v>5</v>
      </c>
      <c r="G19" s="2">
        <v>5</v>
      </c>
      <c r="H19" s="2">
        <v>7</v>
      </c>
      <c r="I19" s="2">
        <v>10</v>
      </c>
      <c r="K19" s="2">
        <v>5</v>
      </c>
      <c r="L19" s="5">
        <f t="shared" ref="L19:L24" si="6">SUM(E19:K19)</f>
        <v>32</v>
      </c>
      <c r="M19" s="2">
        <f t="shared" si="1"/>
        <v>6.4</v>
      </c>
      <c r="N19" s="7">
        <f t="shared" ref="N19:N23" si="7">D19*L19</f>
        <v>1747200</v>
      </c>
    </row>
    <row r="20" spans="1:14" x14ac:dyDescent="0.3">
      <c r="A20" s="2">
        <v>13</v>
      </c>
      <c r="C20" s="2" t="s">
        <v>34</v>
      </c>
      <c r="D20" s="2">
        <v>72500</v>
      </c>
      <c r="F20" s="2">
        <v>6</v>
      </c>
      <c r="G20" s="2">
        <v>7</v>
      </c>
      <c r="H20" s="2">
        <v>4</v>
      </c>
      <c r="I20" s="2">
        <v>5</v>
      </c>
      <c r="J20" s="2">
        <v>10</v>
      </c>
      <c r="L20" s="5">
        <f t="shared" si="6"/>
        <v>32</v>
      </c>
      <c r="M20" s="2">
        <f t="shared" si="1"/>
        <v>6.4</v>
      </c>
      <c r="N20" s="7">
        <f t="shared" si="7"/>
        <v>2320000</v>
      </c>
    </row>
    <row r="21" spans="1:14" x14ac:dyDescent="0.3">
      <c r="A21" s="2">
        <v>14</v>
      </c>
      <c r="C21" s="2" t="s">
        <v>35</v>
      </c>
      <c r="D21" s="2">
        <v>80000</v>
      </c>
      <c r="E21" s="2">
        <v>7</v>
      </c>
      <c r="F21" s="2">
        <v>7</v>
      </c>
      <c r="G21" s="2">
        <v>4</v>
      </c>
      <c r="H21" s="2">
        <v>2</v>
      </c>
      <c r="K21" s="2">
        <v>3</v>
      </c>
      <c r="L21" s="5">
        <f t="shared" si="6"/>
        <v>23</v>
      </c>
      <c r="M21" s="2">
        <f t="shared" si="1"/>
        <v>4.5999999999999996</v>
      </c>
      <c r="N21" s="7">
        <f t="shared" si="7"/>
        <v>1840000</v>
      </c>
    </row>
    <row r="22" spans="1:14" x14ac:dyDescent="0.3">
      <c r="A22" s="2">
        <v>15</v>
      </c>
      <c r="C22" s="2" t="s">
        <v>36</v>
      </c>
      <c r="D22" s="2">
        <v>120000</v>
      </c>
      <c r="F22" s="2">
        <v>8</v>
      </c>
      <c r="G22" s="2">
        <v>5</v>
      </c>
      <c r="I22" s="2">
        <v>3</v>
      </c>
      <c r="J22" s="2">
        <v>5</v>
      </c>
      <c r="L22" s="5">
        <f t="shared" si="6"/>
        <v>21</v>
      </c>
      <c r="M22" s="2">
        <f t="shared" si="1"/>
        <v>5.25</v>
      </c>
      <c r="N22" s="7">
        <f t="shared" si="7"/>
        <v>2520000</v>
      </c>
    </row>
    <row r="23" spans="1:14" x14ac:dyDescent="0.3">
      <c r="A23" s="2">
        <v>16</v>
      </c>
      <c r="C23" s="2" t="s">
        <v>37</v>
      </c>
      <c r="D23" s="2">
        <v>65000</v>
      </c>
      <c r="E23" s="2">
        <v>10</v>
      </c>
      <c r="G23" s="2">
        <v>8</v>
      </c>
      <c r="H23" s="2">
        <v>11</v>
      </c>
      <c r="K23" s="2">
        <v>10</v>
      </c>
      <c r="L23" s="5">
        <f t="shared" si="6"/>
        <v>39</v>
      </c>
      <c r="M23" s="2">
        <f t="shared" si="1"/>
        <v>9.75</v>
      </c>
      <c r="N23" s="7">
        <f t="shared" si="7"/>
        <v>2535000</v>
      </c>
    </row>
    <row r="24" spans="1:14" x14ac:dyDescent="0.3">
      <c r="E24" s="5">
        <f>SUM(E19:E23)</f>
        <v>22</v>
      </c>
      <c r="F24" s="5">
        <f t="shared" ref="F24:K24" si="8">SUM(F19:F23)</f>
        <v>21</v>
      </c>
      <c r="G24" s="5">
        <f t="shared" si="8"/>
        <v>29</v>
      </c>
      <c r="H24" s="5">
        <f t="shared" si="8"/>
        <v>24</v>
      </c>
      <c r="I24" s="5">
        <f t="shared" si="8"/>
        <v>18</v>
      </c>
      <c r="J24" s="5">
        <f t="shared" si="8"/>
        <v>15</v>
      </c>
      <c r="K24" s="5">
        <f t="shared" si="8"/>
        <v>18</v>
      </c>
      <c r="L24" s="5">
        <f t="shared" si="6"/>
        <v>147</v>
      </c>
      <c r="M24" s="2">
        <f t="shared" si="1"/>
        <v>21</v>
      </c>
      <c r="N24" s="8">
        <f>SUM(N19:N23)</f>
        <v>10962200</v>
      </c>
    </row>
    <row r="25" spans="1:14" x14ac:dyDescent="0.3">
      <c r="B25" s="5" t="s">
        <v>48</v>
      </c>
      <c r="E25" s="2">
        <f>E24+E17+E9</f>
        <v>83</v>
      </c>
      <c r="F25" s="2">
        <f t="shared" ref="F25:K25" si="9">F24+F17+F9</f>
        <v>100</v>
      </c>
      <c r="G25" s="2">
        <f t="shared" si="9"/>
        <v>104</v>
      </c>
      <c r="H25" s="2">
        <f t="shared" si="9"/>
        <v>84</v>
      </c>
      <c r="I25" s="2">
        <f t="shared" si="9"/>
        <v>92</v>
      </c>
      <c r="J25" s="2">
        <f t="shared" si="9"/>
        <v>77</v>
      </c>
      <c r="K25" s="2">
        <f t="shared" si="9"/>
        <v>83</v>
      </c>
      <c r="L25" s="2">
        <f>L24+L17+L9</f>
        <v>623</v>
      </c>
      <c r="M25" s="2">
        <f t="shared" si="1"/>
        <v>89</v>
      </c>
      <c r="N25" s="8">
        <f>N24+N17+N9</f>
        <v>30692200</v>
      </c>
    </row>
  </sheetData>
  <mergeCells count="1">
    <mergeCell ref="B4:B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8D5682-46E2-46BF-94C3-45F2E204866F}">
  <dimension ref="A1:N25"/>
  <sheetViews>
    <sheetView topLeftCell="G1" workbookViewId="0">
      <selection activeCell="P5" sqref="P5"/>
    </sheetView>
  </sheetViews>
  <sheetFormatPr defaultRowHeight="18.75" x14ac:dyDescent="0.3"/>
  <cols>
    <col min="1" max="1" width="9.140625" style="2"/>
    <col min="2" max="2" width="17.42578125" style="2" customWidth="1"/>
    <col min="3" max="3" width="19.42578125" style="2" bestFit="1" customWidth="1"/>
    <col min="4" max="4" width="19.42578125" style="2" customWidth="1"/>
    <col min="5" max="11" width="7.42578125" style="2" customWidth="1"/>
    <col min="12" max="12" width="15.5703125" style="2" customWidth="1"/>
    <col min="13" max="13" width="15.5703125" style="2" bestFit="1" customWidth="1"/>
    <col min="14" max="14" width="23.85546875" style="2" bestFit="1" customWidth="1"/>
    <col min="15" max="16384" width="9.140625" style="2"/>
  </cols>
  <sheetData>
    <row r="1" spans="1:14" x14ac:dyDescent="0.3">
      <c r="A1" s="5" t="s">
        <v>0</v>
      </c>
    </row>
    <row r="2" spans="1:14" x14ac:dyDescent="0.3">
      <c r="A2" s="5" t="s">
        <v>49</v>
      </c>
    </row>
    <row r="3" spans="1:14" s="5" customFormat="1" x14ac:dyDescent="0.3">
      <c r="A3" s="9" t="s">
        <v>2</v>
      </c>
      <c r="B3" s="9" t="s">
        <v>4</v>
      </c>
      <c r="C3" s="9" t="s">
        <v>19</v>
      </c>
      <c r="D3" s="9"/>
      <c r="E3" s="9" t="s">
        <v>39</v>
      </c>
      <c r="F3" s="9" t="s">
        <v>40</v>
      </c>
      <c r="G3" s="9" t="s">
        <v>41</v>
      </c>
      <c r="H3" s="9" t="s">
        <v>42</v>
      </c>
      <c r="I3" s="9" t="s">
        <v>43</v>
      </c>
      <c r="J3" s="9" t="s">
        <v>44</v>
      </c>
      <c r="K3" s="9" t="s">
        <v>45</v>
      </c>
      <c r="L3" s="9" t="s">
        <v>46</v>
      </c>
      <c r="M3" s="9" t="s">
        <v>47</v>
      </c>
      <c r="N3" s="9" t="s">
        <v>50</v>
      </c>
    </row>
    <row r="4" spans="1:14" x14ac:dyDescent="0.3">
      <c r="A4" s="10">
        <v>1</v>
      </c>
      <c r="B4" s="10" t="s">
        <v>6</v>
      </c>
      <c r="C4" s="10" t="s">
        <v>22</v>
      </c>
      <c r="D4" s="10">
        <v>25000</v>
      </c>
      <c r="E4" s="10">
        <v>10</v>
      </c>
      <c r="F4" s="10"/>
      <c r="G4" s="10">
        <v>16</v>
      </c>
      <c r="H4" s="10"/>
      <c r="I4" s="10">
        <v>16</v>
      </c>
      <c r="J4" s="10">
        <v>14</v>
      </c>
      <c r="K4" s="10"/>
      <c r="L4" s="11">
        <f>SUM(E4:K4)</f>
        <v>56</v>
      </c>
      <c r="M4" s="10">
        <f>AVERAGE(E4:K4)</f>
        <v>14</v>
      </c>
      <c r="N4" s="15">
        <f>D4*L4</f>
        <v>1400000</v>
      </c>
    </row>
    <row r="5" spans="1:14" x14ac:dyDescent="0.3">
      <c r="A5" s="10">
        <v>2</v>
      </c>
      <c r="B5" s="10"/>
      <c r="C5" s="10" t="s">
        <v>23</v>
      </c>
      <c r="D5" s="10">
        <v>45000</v>
      </c>
      <c r="E5" s="10"/>
      <c r="F5" s="10">
        <v>12</v>
      </c>
      <c r="G5" s="10">
        <v>12</v>
      </c>
      <c r="H5" s="10">
        <v>11</v>
      </c>
      <c r="I5" s="10"/>
      <c r="J5" s="10"/>
      <c r="K5" s="10"/>
      <c r="L5" s="11">
        <f t="shared" ref="L5:L16" si="0">SUM(E5:K5)</f>
        <v>35</v>
      </c>
      <c r="M5" s="10">
        <f t="shared" ref="M5:M25" si="1">AVERAGE(E5:K5)</f>
        <v>11.666666666666666</v>
      </c>
      <c r="N5" s="15">
        <f t="shared" ref="N5:N8" si="2">D5*L5</f>
        <v>1575000</v>
      </c>
    </row>
    <row r="6" spans="1:14" x14ac:dyDescent="0.3">
      <c r="A6" s="10">
        <v>3</v>
      </c>
      <c r="B6" s="10"/>
      <c r="C6" s="10" t="s">
        <v>24</v>
      </c>
      <c r="D6" s="10">
        <v>15500</v>
      </c>
      <c r="E6" s="10">
        <v>16</v>
      </c>
      <c r="F6" s="10"/>
      <c r="G6" s="10">
        <v>12</v>
      </c>
      <c r="H6" s="10">
        <v>10</v>
      </c>
      <c r="I6" s="10"/>
      <c r="J6" s="10">
        <v>10</v>
      </c>
      <c r="K6" s="10">
        <v>15</v>
      </c>
      <c r="L6" s="11">
        <f t="shared" si="0"/>
        <v>63</v>
      </c>
      <c r="M6" s="10">
        <f t="shared" si="1"/>
        <v>12.6</v>
      </c>
      <c r="N6" s="15">
        <f t="shared" si="2"/>
        <v>976500</v>
      </c>
    </row>
    <row r="7" spans="1:14" x14ac:dyDescent="0.3">
      <c r="A7" s="10">
        <v>4</v>
      </c>
      <c r="B7" s="10"/>
      <c r="C7" s="10" t="s">
        <v>25</v>
      </c>
      <c r="D7" s="10">
        <v>30500</v>
      </c>
      <c r="E7" s="10">
        <v>14</v>
      </c>
      <c r="F7" s="10">
        <v>20</v>
      </c>
      <c r="G7" s="10"/>
      <c r="H7" s="10"/>
      <c r="I7" s="10">
        <v>16</v>
      </c>
      <c r="J7" s="10">
        <v>12</v>
      </c>
      <c r="K7" s="10">
        <v>13</v>
      </c>
      <c r="L7" s="11">
        <f t="shared" si="0"/>
        <v>75</v>
      </c>
      <c r="M7" s="10">
        <f t="shared" si="1"/>
        <v>15</v>
      </c>
      <c r="N7" s="15">
        <f t="shared" si="2"/>
        <v>2287500</v>
      </c>
    </row>
    <row r="8" spans="1:14" x14ac:dyDescent="0.3">
      <c r="A8" s="10">
        <v>5</v>
      </c>
      <c r="B8" s="10"/>
      <c r="C8" s="10" t="s">
        <v>26</v>
      </c>
      <c r="D8" s="10">
        <v>54000</v>
      </c>
      <c r="E8" s="10"/>
      <c r="F8" s="10">
        <v>15</v>
      </c>
      <c r="G8" s="10"/>
      <c r="H8" s="10">
        <v>10</v>
      </c>
      <c r="I8" s="10">
        <v>13</v>
      </c>
      <c r="J8" s="10"/>
      <c r="K8" s="10">
        <v>20</v>
      </c>
      <c r="L8" s="11">
        <f t="shared" si="0"/>
        <v>58</v>
      </c>
      <c r="M8" s="10">
        <f t="shared" si="1"/>
        <v>14.5</v>
      </c>
      <c r="N8" s="15">
        <f t="shared" si="2"/>
        <v>3132000</v>
      </c>
    </row>
    <row r="9" spans="1:14" x14ac:dyDescent="0.3">
      <c r="A9" s="10"/>
      <c r="B9" s="10"/>
      <c r="C9" s="10"/>
      <c r="D9" s="10"/>
      <c r="E9" s="11">
        <f>SUM(E4:E8)</f>
        <v>40</v>
      </c>
      <c r="F9" s="11">
        <f t="shared" ref="F9:K9" si="3">SUM(F4:F8)</f>
        <v>47</v>
      </c>
      <c r="G9" s="11">
        <f t="shared" si="3"/>
        <v>40</v>
      </c>
      <c r="H9" s="11">
        <f t="shared" si="3"/>
        <v>31</v>
      </c>
      <c r="I9" s="11">
        <f t="shared" si="3"/>
        <v>45</v>
      </c>
      <c r="J9" s="11">
        <f t="shared" si="3"/>
        <v>36</v>
      </c>
      <c r="K9" s="11">
        <f t="shared" si="3"/>
        <v>48</v>
      </c>
      <c r="L9" s="11">
        <f t="shared" si="0"/>
        <v>287</v>
      </c>
      <c r="M9" s="10">
        <f t="shared" si="1"/>
        <v>41</v>
      </c>
      <c r="N9" s="14">
        <f>SUM(N4:N8)</f>
        <v>9371000</v>
      </c>
    </row>
    <row r="10" spans="1:14" x14ac:dyDescent="0.3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0"/>
      <c r="N10" s="10"/>
    </row>
    <row r="11" spans="1:14" x14ac:dyDescent="0.3">
      <c r="A11" s="10">
        <v>6</v>
      </c>
      <c r="B11" s="10" t="s">
        <v>10</v>
      </c>
      <c r="C11" s="10" t="s">
        <v>27</v>
      </c>
      <c r="D11" s="10">
        <v>75000</v>
      </c>
      <c r="E11" s="10">
        <v>9</v>
      </c>
      <c r="F11" s="10"/>
      <c r="G11" s="10">
        <v>10</v>
      </c>
      <c r="H11" s="10"/>
      <c r="I11" s="10">
        <v>12</v>
      </c>
      <c r="J11" s="10">
        <v>15</v>
      </c>
      <c r="K11" s="10">
        <v>5</v>
      </c>
      <c r="L11" s="11">
        <f t="shared" si="0"/>
        <v>51</v>
      </c>
      <c r="M11" s="10">
        <f t="shared" si="1"/>
        <v>10.199999999999999</v>
      </c>
      <c r="N11" s="12">
        <f t="shared" ref="N11:N16" si="4">D11*L11</f>
        <v>3825000</v>
      </c>
    </row>
    <row r="12" spans="1:14" x14ac:dyDescent="0.3">
      <c r="A12" s="10">
        <v>7</v>
      </c>
      <c r="B12" s="10"/>
      <c r="C12" s="10" t="s">
        <v>28</v>
      </c>
      <c r="D12" s="10">
        <v>85000</v>
      </c>
      <c r="E12" s="10">
        <v>7</v>
      </c>
      <c r="F12" s="10">
        <v>10</v>
      </c>
      <c r="G12" s="10"/>
      <c r="H12" s="10">
        <v>7</v>
      </c>
      <c r="I12" s="10">
        <v>10</v>
      </c>
      <c r="J12" s="10"/>
      <c r="K12" s="10">
        <v>2</v>
      </c>
      <c r="L12" s="11">
        <f t="shared" si="0"/>
        <v>36</v>
      </c>
      <c r="M12" s="10">
        <f t="shared" si="1"/>
        <v>7.2</v>
      </c>
      <c r="N12" s="12">
        <f t="shared" si="4"/>
        <v>3060000</v>
      </c>
    </row>
    <row r="13" spans="1:14" x14ac:dyDescent="0.3">
      <c r="A13" s="10">
        <v>8</v>
      </c>
      <c r="B13" s="10"/>
      <c r="C13" s="10" t="s">
        <v>29</v>
      </c>
      <c r="D13" s="10">
        <v>45000</v>
      </c>
      <c r="E13" s="10"/>
      <c r="F13" s="10">
        <v>5</v>
      </c>
      <c r="G13" s="10">
        <v>12</v>
      </c>
      <c r="H13" s="10"/>
      <c r="I13" s="10"/>
      <c r="J13" s="10">
        <v>5</v>
      </c>
      <c r="K13" s="10"/>
      <c r="L13" s="11">
        <f t="shared" si="0"/>
        <v>22</v>
      </c>
      <c r="M13" s="10">
        <f t="shared" si="1"/>
        <v>7.333333333333333</v>
      </c>
      <c r="N13" s="12">
        <f t="shared" si="4"/>
        <v>990000</v>
      </c>
    </row>
    <row r="14" spans="1:14" x14ac:dyDescent="0.3">
      <c r="A14" s="10">
        <v>9</v>
      </c>
      <c r="B14" s="10"/>
      <c r="C14" s="10" t="s">
        <v>30</v>
      </c>
      <c r="D14" s="10">
        <v>34500</v>
      </c>
      <c r="E14" s="10"/>
      <c r="F14" s="10"/>
      <c r="G14" s="10">
        <v>13</v>
      </c>
      <c r="H14" s="10"/>
      <c r="I14" s="10"/>
      <c r="J14" s="10"/>
      <c r="K14" s="10">
        <v>10</v>
      </c>
      <c r="L14" s="11">
        <f t="shared" si="0"/>
        <v>23</v>
      </c>
      <c r="M14" s="10">
        <f t="shared" si="1"/>
        <v>11.5</v>
      </c>
      <c r="N14" s="12">
        <f t="shared" si="4"/>
        <v>793500</v>
      </c>
    </row>
    <row r="15" spans="1:14" x14ac:dyDescent="0.3">
      <c r="A15" s="10">
        <v>10</v>
      </c>
      <c r="B15" s="10"/>
      <c r="C15" s="10" t="s">
        <v>31</v>
      </c>
      <c r="D15" s="10">
        <v>25900</v>
      </c>
      <c r="E15" s="10">
        <v>5</v>
      </c>
      <c r="F15" s="10">
        <v>12</v>
      </c>
      <c r="G15" s="10"/>
      <c r="H15" s="10">
        <v>10</v>
      </c>
      <c r="I15" s="10">
        <v>7</v>
      </c>
      <c r="J15" s="10">
        <v>6</v>
      </c>
      <c r="K15" s="10"/>
      <c r="L15" s="11">
        <f t="shared" si="0"/>
        <v>40</v>
      </c>
      <c r="M15" s="10">
        <f t="shared" si="1"/>
        <v>8</v>
      </c>
      <c r="N15" s="12">
        <f t="shared" si="4"/>
        <v>1036000</v>
      </c>
    </row>
    <row r="16" spans="1:14" x14ac:dyDescent="0.3">
      <c r="A16" s="10">
        <v>11</v>
      </c>
      <c r="B16" s="10"/>
      <c r="C16" s="10" t="s">
        <v>32</v>
      </c>
      <c r="D16" s="10">
        <v>38500</v>
      </c>
      <c r="E16" s="10"/>
      <c r="F16" s="10">
        <v>5</v>
      </c>
      <c r="G16" s="10"/>
      <c r="H16" s="10">
        <v>12</v>
      </c>
      <c r="I16" s="10"/>
      <c r="J16" s="10"/>
      <c r="K16" s="10"/>
      <c r="L16" s="11">
        <f t="shared" si="0"/>
        <v>17</v>
      </c>
      <c r="M16" s="10">
        <f t="shared" si="1"/>
        <v>8.5</v>
      </c>
      <c r="N16" s="12">
        <f t="shared" si="4"/>
        <v>654500</v>
      </c>
    </row>
    <row r="17" spans="1:14" x14ac:dyDescent="0.3">
      <c r="A17" s="10"/>
      <c r="B17" s="10"/>
      <c r="C17" s="10"/>
      <c r="D17" s="10"/>
      <c r="E17" s="11">
        <f>SUM(E11:E16)</f>
        <v>21</v>
      </c>
      <c r="F17" s="11">
        <f t="shared" ref="F17:L17" si="5">SUM(F11:F16)</f>
        <v>32</v>
      </c>
      <c r="G17" s="11">
        <f t="shared" si="5"/>
        <v>35</v>
      </c>
      <c r="H17" s="11">
        <f t="shared" si="5"/>
        <v>29</v>
      </c>
      <c r="I17" s="11">
        <f t="shared" si="5"/>
        <v>29</v>
      </c>
      <c r="J17" s="11">
        <f t="shared" si="5"/>
        <v>26</v>
      </c>
      <c r="K17" s="11">
        <f t="shared" si="5"/>
        <v>17</v>
      </c>
      <c r="L17" s="11">
        <f t="shared" si="5"/>
        <v>189</v>
      </c>
      <c r="M17" s="10">
        <f t="shared" si="1"/>
        <v>27</v>
      </c>
      <c r="N17" s="13">
        <f>SUM(N11:N16)</f>
        <v>10359000</v>
      </c>
    </row>
    <row r="18" spans="1:14" x14ac:dyDescent="0.3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1"/>
      <c r="M18" s="10"/>
      <c r="N18" s="10"/>
    </row>
    <row r="19" spans="1:14" x14ac:dyDescent="0.3">
      <c r="A19" s="10">
        <v>12</v>
      </c>
      <c r="B19" s="10" t="s">
        <v>17</v>
      </c>
      <c r="C19" s="10" t="s">
        <v>33</v>
      </c>
      <c r="D19" s="10">
        <v>54600</v>
      </c>
      <c r="E19" s="10">
        <v>5</v>
      </c>
      <c r="F19" s="10"/>
      <c r="G19" s="10">
        <v>5</v>
      </c>
      <c r="H19" s="10">
        <v>7</v>
      </c>
      <c r="I19" s="10">
        <v>10</v>
      </c>
      <c r="J19" s="10"/>
      <c r="K19" s="10">
        <v>5</v>
      </c>
      <c r="L19" s="11">
        <f t="shared" ref="L19:L24" si="6">SUM(E19:K19)</f>
        <v>32</v>
      </c>
      <c r="M19" s="10">
        <f t="shared" si="1"/>
        <v>6.4</v>
      </c>
      <c r="N19" s="12">
        <f t="shared" ref="N19:N23" si="7">D19*L19</f>
        <v>1747200</v>
      </c>
    </row>
    <row r="20" spans="1:14" x14ac:dyDescent="0.3">
      <c r="A20" s="10">
        <v>13</v>
      </c>
      <c r="B20" s="10"/>
      <c r="C20" s="10" t="s">
        <v>34</v>
      </c>
      <c r="D20" s="10">
        <v>72500</v>
      </c>
      <c r="E20" s="10"/>
      <c r="F20" s="10">
        <v>6</v>
      </c>
      <c r="G20" s="10">
        <v>7</v>
      </c>
      <c r="H20" s="10">
        <v>4</v>
      </c>
      <c r="I20" s="10">
        <v>5</v>
      </c>
      <c r="J20" s="10">
        <v>10</v>
      </c>
      <c r="K20" s="10"/>
      <c r="L20" s="11">
        <f t="shared" si="6"/>
        <v>32</v>
      </c>
      <c r="M20" s="10">
        <f t="shared" si="1"/>
        <v>6.4</v>
      </c>
      <c r="N20" s="12">
        <f t="shared" si="7"/>
        <v>2320000</v>
      </c>
    </row>
    <row r="21" spans="1:14" x14ac:dyDescent="0.3">
      <c r="A21" s="10">
        <v>14</v>
      </c>
      <c r="B21" s="10"/>
      <c r="C21" s="10" t="s">
        <v>35</v>
      </c>
      <c r="D21" s="10">
        <v>80000</v>
      </c>
      <c r="E21" s="10">
        <v>7</v>
      </c>
      <c r="F21" s="10">
        <v>7</v>
      </c>
      <c r="G21" s="10">
        <v>4</v>
      </c>
      <c r="H21" s="10">
        <v>2</v>
      </c>
      <c r="I21" s="10"/>
      <c r="J21" s="10"/>
      <c r="K21" s="10">
        <v>3</v>
      </c>
      <c r="L21" s="11">
        <f t="shared" si="6"/>
        <v>23</v>
      </c>
      <c r="M21" s="10">
        <f t="shared" si="1"/>
        <v>4.5999999999999996</v>
      </c>
      <c r="N21" s="12">
        <f t="shared" si="7"/>
        <v>1840000</v>
      </c>
    </row>
    <row r="22" spans="1:14" x14ac:dyDescent="0.3">
      <c r="A22" s="10">
        <v>15</v>
      </c>
      <c r="B22" s="10"/>
      <c r="C22" s="10" t="s">
        <v>36</v>
      </c>
      <c r="D22" s="10">
        <v>120000</v>
      </c>
      <c r="E22" s="10"/>
      <c r="F22" s="10">
        <v>8</v>
      </c>
      <c r="G22" s="10">
        <v>5</v>
      </c>
      <c r="H22" s="10"/>
      <c r="I22" s="10">
        <v>3</v>
      </c>
      <c r="J22" s="10">
        <v>5</v>
      </c>
      <c r="K22" s="10"/>
      <c r="L22" s="11">
        <f t="shared" si="6"/>
        <v>21</v>
      </c>
      <c r="M22" s="10">
        <f t="shared" si="1"/>
        <v>5.25</v>
      </c>
      <c r="N22" s="12">
        <f t="shared" si="7"/>
        <v>2520000</v>
      </c>
    </row>
    <row r="23" spans="1:14" x14ac:dyDescent="0.3">
      <c r="A23" s="10">
        <v>16</v>
      </c>
      <c r="B23" s="10"/>
      <c r="C23" s="10" t="s">
        <v>37</v>
      </c>
      <c r="D23" s="10">
        <v>65000</v>
      </c>
      <c r="E23" s="10">
        <v>10</v>
      </c>
      <c r="F23" s="10"/>
      <c r="G23" s="10">
        <v>8</v>
      </c>
      <c r="H23" s="10">
        <v>11</v>
      </c>
      <c r="I23" s="10"/>
      <c r="J23" s="10"/>
      <c r="K23" s="10">
        <v>10</v>
      </c>
      <c r="L23" s="11">
        <f t="shared" si="6"/>
        <v>39</v>
      </c>
      <c r="M23" s="10">
        <f t="shared" si="1"/>
        <v>9.75</v>
      </c>
      <c r="N23" s="12">
        <f t="shared" si="7"/>
        <v>2535000</v>
      </c>
    </row>
    <row r="24" spans="1:14" x14ac:dyDescent="0.3">
      <c r="A24" s="10"/>
      <c r="B24" s="10"/>
      <c r="C24" s="10"/>
      <c r="D24" s="10"/>
      <c r="E24" s="11">
        <f>SUM(E19:E23)</f>
        <v>22</v>
      </c>
      <c r="F24" s="11">
        <f t="shared" ref="F24:K24" si="8">SUM(F19:F23)</f>
        <v>21</v>
      </c>
      <c r="G24" s="11">
        <f t="shared" si="8"/>
        <v>29</v>
      </c>
      <c r="H24" s="11">
        <f t="shared" si="8"/>
        <v>24</v>
      </c>
      <c r="I24" s="11">
        <f t="shared" si="8"/>
        <v>18</v>
      </c>
      <c r="J24" s="11">
        <f t="shared" si="8"/>
        <v>15</v>
      </c>
      <c r="K24" s="11">
        <f t="shared" si="8"/>
        <v>18</v>
      </c>
      <c r="L24" s="11">
        <f t="shared" si="6"/>
        <v>147</v>
      </c>
      <c r="M24" s="10">
        <f t="shared" si="1"/>
        <v>21</v>
      </c>
      <c r="N24" s="13">
        <f>SUM(N19:N23)</f>
        <v>10962200</v>
      </c>
    </row>
    <row r="25" spans="1:14" x14ac:dyDescent="0.3">
      <c r="A25" s="10"/>
      <c r="B25" s="11" t="s">
        <v>48</v>
      </c>
      <c r="C25" s="10"/>
      <c r="D25" s="10"/>
      <c r="E25" s="10">
        <f>E24+E17+E9</f>
        <v>83</v>
      </c>
      <c r="F25" s="10">
        <f t="shared" ref="F25:K25" si="9">F24+F17+F9</f>
        <v>100</v>
      </c>
      <c r="G25" s="10">
        <f t="shared" si="9"/>
        <v>104</v>
      </c>
      <c r="H25" s="10">
        <f t="shared" si="9"/>
        <v>84</v>
      </c>
      <c r="I25" s="10">
        <f t="shared" si="9"/>
        <v>92</v>
      </c>
      <c r="J25" s="10">
        <f t="shared" si="9"/>
        <v>77</v>
      </c>
      <c r="K25" s="10">
        <f t="shared" si="9"/>
        <v>83</v>
      </c>
      <c r="L25" s="10">
        <f>L24+L17+L9</f>
        <v>623</v>
      </c>
      <c r="M25" s="10">
        <f t="shared" si="1"/>
        <v>89</v>
      </c>
      <c r="N25" s="13">
        <f>N24+N17+N9</f>
        <v>30692200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1. Khảo sát</vt:lpstr>
      <vt:lpstr>2. Dự kiến số lượng cây</vt:lpstr>
      <vt:lpstr>3. Tìm hiểu giống cây</vt:lpstr>
      <vt:lpstr>4. Dự kiến kết quả</vt:lpstr>
      <vt:lpstr>5. Tổng kết</vt:lpstr>
      <vt:lpstr>6. Hoàn thiện 2</vt:lpstr>
      <vt:lpstr>6. Hoàn thiện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revision/>
  <dcterms:created xsi:type="dcterms:W3CDTF">2023-02-08T15:48:06Z</dcterms:created>
  <dcterms:modified xsi:type="dcterms:W3CDTF">2023-02-15T01:17:00Z</dcterms:modified>
  <cp:category/>
  <cp:contentStatus/>
</cp:coreProperties>
</file>